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6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60" windowWidth="20115" windowHeight="8010" activeTab="1"/>
  </bookViews>
  <sheets>
    <sheet name="Hoja3" sheetId="4" r:id="rId1"/>
    <sheet name="Historico precio energía" sheetId="1" r:id="rId2"/>
    <sheet name="Proyección del precio UPME" sheetId="3" r:id="rId3"/>
  </sheets>
  <calcPr calcId="144525"/>
</workbook>
</file>

<file path=xl/calcChain.xml><?xml version="1.0" encoding="utf-8"?>
<calcChain xmlns="http://schemas.openxmlformats.org/spreadsheetml/2006/main">
  <c r="E8" i="1" l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6" i="1"/>
  <c r="E7" i="1"/>
  <c r="D22" i="1" l="1"/>
  <c r="D21" i="1"/>
  <c r="D20" i="1"/>
  <c r="D19" i="1"/>
  <c r="D18" i="1"/>
  <c r="D17" i="1"/>
  <c r="D16" i="1"/>
  <c r="D15" i="1"/>
  <c r="D14" i="1"/>
  <c r="D13" i="1"/>
  <c r="D12" i="1"/>
  <c r="D11" i="1"/>
  <c r="D10" i="1"/>
  <c r="D8" i="1"/>
  <c r="D7" i="1"/>
  <c r="D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6" i="1"/>
  <c r="L7" i="1" l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19" i="1"/>
  <c r="L6" i="1"/>
</calcChain>
</file>

<file path=xl/comments1.xml><?xml version="1.0" encoding="utf-8"?>
<comments xmlns="http://schemas.openxmlformats.org/spreadsheetml/2006/main">
  <authors>
    <author>USUARIO</author>
  </authors>
  <commentList>
    <comment ref="B1" authorId="0">
      <text>
        <r>
          <rPr>
            <b/>
            <sz val="9"/>
            <color indexed="81"/>
            <rFont val="Tahoma"/>
            <family val="2"/>
          </rPr>
          <t>USUARIO:</t>
        </r>
        <r>
          <rPr>
            <sz val="9"/>
            <color indexed="81"/>
            <rFont val="Tahoma"/>
            <family val="2"/>
          </rPr>
          <t xml:space="preserve">
Fuente: http://dspace.universia.net/bitstream/2024/1391/1/ProyeccionDemandaEnergiaColombia.pdf</t>
        </r>
      </text>
    </comment>
  </commentList>
</comments>
</file>

<file path=xl/sharedStrings.xml><?xml version="1.0" encoding="utf-8"?>
<sst xmlns="http://schemas.openxmlformats.org/spreadsheetml/2006/main" count="251" uniqueCount="250">
  <si>
    <t>Unidad de Medida: $/kWh</t>
  </si>
  <si>
    <t>Precio Promedio Bolsa Energía Eléctrica</t>
  </si>
  <si>
    <t>Valor</t>
  </si>
  <si>
    <t> 1995-07-31</t>
  </si>
  <si>
    <t> 1995-08-31</t>
  </si>
  <si>
    <t> 1995-09-30</t>
  </si>
  <si>
    <t> 1995-10-31</t>
  </si>
  <si>
    <t> 1995-11-30</t>
  </si>
  <si>
    <t> 1995-12-31</t>
  </si>
  <si>
    <t> 1996-01-31</t>
  </si>
  <si>
    <t> 1996-02-29</t>
  </si>
  <si>
    <t> 1996-03-31</t>
  </si>
  <si>
    <t> 1996-04-30</t>
  </si>
  <si>
    <t> 1996-05-31</t>
  </si>
  <si>
    <t> 1996-06-30</t>
  </si>
  <si>
    <t> 1996-07-31</t>
  </si>
  <si>
    <t> 1996-08-31</t>
  </si>
  <si>
    <t> 1996-09-30</t>
  </si>
  <si>
    <t> 1996-10-31</t>
  </si>
  <si>
    <t> 1996-11-30</t>
  </si>
  <si>
    <t> 1996-12-31</t>
  </si>
  <si>
    <t> 1997-01-31</t>
  </si>
  <si>
    <t> 1997-02-28</t>
  </si>
  <si>
    <t> 1997-03-31</t>
  </si>
  <si>
    <t> 1997-04-30</t>
  </si>
  <si>
    <t> 1997-05-31</t>
  </si>
  <si>
    <t> 1997-06-30</t>
  </si>
  <si>
    <t> 1997-07-31</t>
  </si>
  <si>
    <t> 1997-08-31</t>
  </si>
  <si>
    <t> 1997-09-30</t>
  </si>
  <si>
    <t> 1997-10-31</t>
  </si>
  <si>
    <t> 1997-11-30</t>
  </si>
  <si>
    <t> 1997-12-31</t>
  </si>
  <si>
    <t> 1998-01-31</t>
  </si>
  <si>
    <t> 1998-02-28</t>
  </si>
  <si>
    <t> 1998-03-31</t>
  </si>
  <si>
    <t> 1998-04-30</t>
  </si>
  <si>
    <t> 1998-05-31</t>
  </si>
  <si>
    <t> 1998-06-30</t>
  </si>
  <si>
    <t> 1998-07-31</t>
  </si>
  <si>
    <t> 1998-08-31</t>
  </si>
  <si>
    <t> 1998-09-30</t>
  </si>
  <si>
    <t> 1998-10-31</t>
  </si>
  <si>
    <t> 1998-11-30</t>
  </si>
  <si>
    <t> 1998-12-31</t>
  </si>
  <si>
    <t> 1999-01-31</t>
  </si>
  <si>
    <t> 1999-02-28</t>
  </si>
  <si>
    <t> 1999-03-31</t>
  </si>
  <si>
    <t> 1999-04-30</t>
  </si>
  <si>
    <t> 1999-05-31</t>
  </si>
  <si>
    <t> 1999-06-30</t>
  </si>
  <si>
    <t> 1999-07-31</t>
  </si>
  <si>
    <t> 1999-08-31</t>
  </si>
  <si>
    <t> 1999-09-30</t>
  </si>
  <si>
    <t> 1999-10-31</t>
  </si>
  <si>
    <t> 1999-11-30</t>
  </si>
  <si>
    <t> 1999-12-31</t>
  </si>
  <si>
    <t> 2000-01-31</t>
  </si>
  <si>
    <t> 2000-02-29</t>
  </si>
  <si>
    <t> 2000-03-31</t>
  </si>
  <si>
    <t> 2000-04-30</t>
  </si>
  <si>
    <t> 2000-05-31</t>
  </si>
  <si>
    <t> 2000-06-30</t>
  </si>
  <si>
    <t> 2000-07-31</t>
  </si>
  <si>
    <t> 2000-08-31</t>
  </si>
  <si>
    <t> 2000-09-30</t>
  </si>
  <si>
    <t> 2000-10-31</t>
  </si>
  <si>
    <t> 2000-11-30</t>
  </si>
  <si>
    <t> 2000-12-31</t>
  </si>
  <si>
    <t> 2001-01-31</t>
  </si>
  <si>
    <t> 2001-02-28</t>
  </si>
  <si>
    <t> 2001-03-31</t>
  </si>
  <si>
    <t> 2001-04-30</t>
  </si>
  <si>
    <t> 2001-05-31</t>
  </si>
  <si>
    <t> 2001-06-30</t>
  </si>
  <si>
    <t> 2001-07-31</t>
  </si>
  <si>
    <t> 2001-08-31</t>
  </si>
  <si>
    <t> 2001-09-30</t>
  </si>
  <si>
    <t> 2001-10-31</t>
  </si>
  <si>
    <t> 2001-11-30</t>
  </si>
  <si>
    <t> 2001-12-31</t>
  </si>
  <si>
    <t> 2002-01-31</t>
  </si>
  <si>
    <t> 2002-02-28</t>
  </si>
  <si>
    <t> 2002-03-31</t>
  </si>
  <si>
    <t> 2002-04-30</t>
  </si>
  <si>
    <t> 2002-05-31</t>
  </si>
  <si>
    <t> 2002-06-30</t>
  </si>
  <si>
    <t> 2002-07-31</t>
  </si>
  <si>
    <t> 2002-08-31</t>
  </si>
  <si>
    <t> 2002-09-30</t>
  </si>
  <si>
    <t> 2002-10-31</t>
  </si>
  <si>
    <t> 2002-11-30</t>
  </si>
  <si>
    <t> 2002-12-31</t>
  </si>
  <si>
    <t> 2003-01-31</t>
  </si>
  <si>
    <t> 2003-02-28</t>
  </si>
  <si>
    <t> 2003-03-31</t>
  </si>
  <si>
    <t> 2003-04-30</t>
  </si>
  <si>
    <t> 2003-05-31</t>
  </si>
  <si>
    <t> 2003-06-30</t>
  </si>
  <si>
    <t> 2003-07-31</t>
  </si>
  <si>
    <t> 2003-08-31</t>
  </si>
  <si>
    <t> 2003-09-30</t>
  </si>
  <si>
    <t> 2003-10-31</t>
  </si>
  <si>
    <t> 2003-11-30</t>
  </si>
  <si>
    <t> 2003-12-31</t>
  </si>
  <si>
    <t> 2004-01-31</t>
  </si>
  <si>
    <t> 2004-02-29</t>
  </si>
  <si>
    <t> 2004-03-31</t>
  </si>
  <si>
    <t> 2004-04-30</t>
  </si>
  <si>
    <t> 2004-05-31</t>
  </si>
  <si>
    <t> 2004-06-30</t>
  </si>
  <si>
    <t> 2004-07-31</t>
  </si>
  <si>
    <t> 2004-08-31</t>
  </si>
  <si>
    <t> 2004-09-30</t>
  </si>
  <si>
    <t> 2004-10-31</t>
  </si>
  <si>
    <t> 2004-11-30</t>
  </si>
  <si>
    <t> 2004-12-31</t>
  </si>
  <si>
    <t> 2005-01-31</t>
  </si>
  <si>
    <t> 2005-02-28</t>
  </si>
  <si>
    <t> 2005-03-31</t>
  </si>
  <si>
    <t> 2005-04-30</t>
  </si>
  <si>
    <t> 2005-05-31</t>
  </si>
  <si>
    <t> 2005-06-30</t>
  </si>
  <si>
    <t> 2005-07-31</t>
  </si>
  <si>
    <t> 2005-08-31</t>
  </si>
  <si>
    <t> 2005-09-30</t>
  </si>
  <si>
    <t> 2005-10-31</t>
  </si>
  <si>
    <t> 2005-11-30</t>
  </si>
  <si>
    <t> 2005-12-31</t>
  </si>
  <si>
    <t> 2006-01-31</t>
  </si>
  <si>
    <t> 2006-02-28</t>
  </si>
  <si>
    <t> 2006-03-31</t>
  </si>
  <si>
    <t> 2006-04-30</t>
  </si>
  <si>
    <t> 2006-05-31</t>
  </si>
  <si>
    <t> 2006-06-30</t>
  </si>
  <si>
    <t> 2006-07-31</t>
  </si>
  <si>
    <t> 2006-08-31</t>
  </si>
  <si>
    <t> 2006-09-30</t>
  </si>
  <si>
    <t> 2006-10-31</t>
  </si>
  <si>
    <t> 2006-11-30</t>
  </si>
  <si>
    <t> 2006-12-31</t>
  </si>
  <si>
    <t> 2007-01-31</t>
  </si>
  <si>
    <t> 2007-02-28</t>
  </si>
  <si>
    <t> 2007-03-31</t>
  </si>
  <si>
    <t> 2007-04-30</t>
  </si>
  <si>
    <t> 2007-05-31</t>
  </si>
  <si>
    <t> 2007-06-30</t>
  </si>
  <si>
    <t> 2007-07-31</t>
  </si>
  <si>
    <t> 2007-08-31</t>
  </si>
  <si>
    <t> 2007-09-30</t>
  </si>
  <si>
    <t> 2007-10-31</t>
  </si>
  <si>
    <t> 2007-11-30</t>
  </si>
  <si>
    <t> 2007-12-31</t>
  </si>
  <si>
    <t> 2008-01-31</t>
  </si>
  <si>
    <t> 2008-02-29</t>
  </si>
  <si>
    <t> 2008-03-31</t>
  </si>
  <si>
    <t> 2008-04-30</t>
  </si>
  <si>
    <t> 2008-05-31</t>
  </si>
  <si>
    <t> 2008-06-30</t>
  </si>
  <si>
    <t> 2008-07-31</t>
  </si>
  <si>
    <t> 2008-08-31</t>
  </si>
  <si>
    <t> 2008-09-30</t>
  </si>
  <si>
    <t> 2008-10-31</t>
  </si>
  <si>
    <t> 2008-11-30</t>
  </si>
  <si>
    <t> 2008-12-31</t>
  </si>
  <si>
    <t> 2009-01-31</t>
  </si>
  <si>
    <t> 2009-02-28</t>
  </si>
  <si>
    <t> 2009-03-31</t>
  </si>
  <si>
    <t> 2009-04-30</t>
  </si>
  <si>
    <t> 2009-05-31</t>
  </si>
  <si>
    <t> 2009-06-30</t>
  </si>
  <si>
    <t> 2009-07-31</t>
  </si>
  <si>
    <t> 2009-08-31</t>
  </si>
  <si>
    <t> 2009-09-30</t>
  </si>
  <si>
    <t> 2009-10-31</t>
  </si>
  <si>
    <t> 2009-11-30</t>
  </si>
  <si>
    <t> 2009-12-31</t>
  </si>
  <si>
    <t> 2010-01-31</t>
  </si>
  <si>
    <t> 2010-02-28</t>
  </si>
  <si>
    <t> 2010-03-31</t>
  </si>
  <si>
    <t> 2010-04-30</t>
  </si>
  <si>
    <t> 2010-05-31</t>
  </si>
  <si>
    <t> 2010-06-30</t>
  </si>
  <si>
    <t> 2010-07-31</t>
  </si>
  <si>
    <t> 2010-08-31</t>
  </si>
  <si>
    <t> 2010-09-30</t>
  </si>
  <si>
    <t> 2010-10-31</t>
  </si>
  <si>
    <t> 2010-11-30</t>
  </si>
  <si>
    <t> 2010-12-31</t>
  </si>
  <si>
    <t> 2011-01-31</t>
  </si>
  <si>
    <t> 2011-02-28</t>
  </si>
  <si>
    <t> 2011-03-31</t>
  </si>
  <si>
    <t> 2011-04-30</t>
  </si>
  <si>
    <t> 2011-05-31</t>
  </si>
  <si>
    <t> 2011-06-30</t>
  </si>
  <si>
    <t> 2011-07-31</t>
  </si>
  <si>
    <t> 2011-08-31</t>
  </si>
  <si>
    <t> 2011-09-30</t>
  </si>
  <si>
    <t> 2011-10-31</t>
  </si>
  <si>
    <t> 2011-11-30</t>
  </si>
  <si>
    <t> 2011-12-31</t>
  </si>
  <si>
    <t> 2012-01-31</t>
  </si>
  <si>
    <t> 2012-02-29</t>
  </si>
  <si>
    <t> 2012-03-31</t>
  </si>
  <si>
    <t> 2012-04-30</t>
  </si>
  <si>
    <t> 2012-05-31</t>
  </si>
  <si>
    <t> 2012-06-30</t>
  </si>
  <si>
    <t> 2012-07-31</t>
  </si>
  <si>
    <t> 2012-08-31</t>
  </si>
  <si>
    <t> 2012-09-30</t>
  </si>
  <si>
    <t> 2012-10-31</t>
  </si>
  <si>
    <t> 2012-11-30</t>
  </si>
  <si>
    <t> 2012-12-31</t>
  </si>
  <si>
    <t> 2013-01-31</t>
  </si>
  <si>
    <t> 2013-02-28</t>
  </si>
  <si>
    <t> 2013-03-31</t>
  </si>
  <si>
    <t> 2013-04-30</t>
  </si>
  <si>
    <t>Fecha de Actualización: 30/Abr/2013</t>
  </si>
  <si>
    <t>Fuente : XM</t>
  </si>
  <si>
    <t>Resumen</t>
  </si>
  <si>
    <t>Estadísticas de la regresión</t>
  </si>
  <si>
    <t>Coeficiente de correlación múltiple</t>
  </si>
  <si>
    <t>Coeficiente de determinación R^2</t>
  </si>
  <si>
    <t>R^2  ajustado</t>
  </si>
  <si>
    <t>Error típico</t>
  </si>
  <si>
    <t>Observaciones</t>
  </si>
  <si>
    <t>ANÁLISIS DE VARIANZA</t>
  </si>
  <si>
    <t>Regresión</t>
  </si>
  <si>
    <t>Residuos</t>
  </si>
  <si>
    <t>Total</t>
  </si>
  <si>
    <t>Intercepción</t>
  </si>
  <si>
    <t>Grados de libertad</t>
  </si>
  <si>
    <t>Suma de cuadrados</t>
  </si>
  <si>
    <t>Promedio de los cuadrados</t>
  </si>
  <si>
    <t>F</t>
  </si>
  <si>
    <t>Valor crítico de F</t>
  </si>
  <si>
    <t>Coeficientes</t>
  </si>
  <si>
    <t>Estadístico t</t>
  </si>
  <si>
    <t>Probabilidad</t>
  </si>
  <si>
    <t>Inferior 95%</t>
  </si>
  <si>
    <t>Superior 95%</t>
  </si>
  <si>
    <t>Inferior 95,0%</t>
  </si>
  <si>
    <t>Superior 95,0%</t>
  </si>
  <si>
    <t>Variable X 1</t>
  </si>
  <si>
    <t>Precio</t>
  </si>
  <si>
    <t>Logaritmo natural del precio</t>
  </si>
  <si>
    <t>Año</t>
  </si>
  <si>
    <t>Precio US$/MWh</t>
  </si>
  <si>
    <t>x</t>
  </si>
  <si>
    <t>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</si>
</sst>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3"/>
      <name val="Cambria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0"/>
      <color theme="1"/>
      <name val="Arial"/>
      <family val="2"/>
    </font>
    <font>
      <sz val="10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rgb="FF808080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</fonts>
  <fills count="37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B0C4DE"/>
        <bgColor indexed="64"/>
      </patternFill>
    </fill>
    <fill>
      <patternFill patternType="solid">
        <fgColor rgb="FFE0FFFF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</fills>
  <borders count="12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13">
    <xf numFmtId="0" fontId="0" fillId="0" borderId="0" xfId="0"/>
    <xf numFmtId="0" fontId="18" fillId="0" borderId="0" xfId="0" applyFont="1"/>
    <xf numFmtId="0" fontId="20" fillId="33" borderId="0" xfId="0" applyFont="1" applyFill="1" applyAlignment="1">
      <alignment horizontal="center" wrapText="1"/>
    </xf>
    <xf numFmtId="0" fontId="19" fillId="34" borderId="0" xfId="0" applyFont="1" applyFill="1" applyAlignment="1">
      <alignment wrapText="1"/>
    </xf>
    <xf numFmtId="0" fontId="21" fillId="35" borderId="0" xfId="0" applyFont="1" applyFill="1" applyAlignment="1">
      <alignment horizontal="right" wrapText="1"/>
    </xf>
    <xf numFmtId="14" fontId="0" fillId="0" borderId="0" xfId="0" applyNumberFormat="1"/>
    <xf numFmtId="0" fontId="0" fillId="0" borderId="0" xfId="0" applyFill="1" applyBorder="1" applyAlignment="1"/>
    <xf numFmtId="0" fontId="0" fillId="0" borderId="10" xfId="0" applyFill="1" applyBorder="1" applyAlignment="1"/>
    <xf numFmtId="0" fontId="22" fillId="0" borderId="11" xfId="0" applyFont="1" applyFill="1" applyBorder="1" applyAlignment="1">
      <alignment horizontal="center"/>
    </xf>
    <xf numFmtId="0" fontId="22" fillId="0" borderId="11" xfId="0" applyFont="1" applyFill="1" applyBorder="1" applyAlignment="1">
      <alignment horizontal="centerContinuous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/>
    </xf>
    <xf numFmtId="0" fontId="0" fillId="36" borderId="0" xfId="0" applyFill="1"/>
  </cellXfs>
  <cellStyles count="42">
    <cellStyle name="20% - Énfasis1" xfId="19" builtinId="30" customBuiltin="1"/>
    <cellStyle name="20% - Énfasis2" xfId="23" builtinId="34" customBuiltin="1"/>
    <cellStyle name="20% - Énfasis3" xfId="27" builtinId="38" customBuiltin="1"/>
    <cellStyle name="20% - Énfasis4" xfId="31" builtinId="42" customBuiltin="1"/>
    <cellStyle name="20% - Énfasis5" xfId="35" builtinId="46" customBuiltin="1"/>
    <cellStyle name="20% - Énfasis6" xfId="39" builtinId="50" customBuiltin="1"/>
    <cellStyle name="40% - Énfasis1" xfId="20" builtinId="31" customBuiltin="1"/>
    <cellStyle name="40% - Énfasis2" xfId="24" builtinId="35" customBuiltin="1"/>
    <cellStyle name="40% - Énfasis3" xfId="28" builtinId="39" customBuiltin="1"/>
    <cellStyle name="40% - Énfasis4" xfId="32" builtinId="43" customBuiltin="1"/>
    <cellStyle name="40% - Énfasis5" xfId="36" builtinId="47" customBuiltin="1"/>
    <cellStyle name="40% - Énfasis6" xfId="40" builtinId="51" customBuiltin="1"/>
    <cellStyle name="60% - Énfasis1" xfId="21" builtinId="32" customBuiltin="1"/>
    <cellStyle name="60% - Énfasis2" xfId="25" builtinId="36" customBuiltin="1"/>
    <cellStyle name="60% - Énfasis3" xfId="29" builtinId="40" customBuiltin="1"/>
    <cellStyle name="60% - Énfasis4" xfId="33" builtinId="44" customBuiltin="1"/>
    <cellStyle name="60% - Énfasis5" xfId="37" builtinId="48" customBuiltin="1"/>
    <cellStyle name="60% - Énfasis6" xfId="41" builtinId="52" customBuiltin="1"/>
    <cellStyle name="Buena" xfId="6" builtinId="26" customBuiltin="1"/>
    <cellStyle name="Cálculo" xfId="11" builtinId="22" customBuiltin="1"/>
    <cellStyle name="Celda de comprobación" xfId="13" builtinId="23" customBuiltin="1"/>
    <cellStyle name="Celda vinculada" xfId="12" builtinId="24" customBuiltin="1"/>
    <cellStyle name="Encabezado 4" xfId="5" builtinId="19" customBuiltin="1"/>
    <cellStyle name="Énfasis1" xfId="18" builtinId="29" customBuiltin="1"/>
    <cellStyle name="Énfasis2" xfId="22" builtinId="33" customBuiltin="1"/>
    <cellStyle name="Énfasis3" xfId="26" builtinId="37" customBuiltin="1"/>
    <cellStyle name="Énfasis4" xfId="30" builtinId="41" customBuiltin="1"/>
    <cellStyle name="Énfasis5" xfId="34" builtinId="45" customBuiltin="1"/>
    <cellStyle name="Énfasis6" xfId="38" builtinId="49" customBuiltin="1"/>
    <cellStyle name="Entrada" xfId="9" builtinId="20" customBuiltin="1"/>
    <cellStyle name="Incorrecto" xfId="7" builtinId="27" customBuiltin="1"/>
    <cellStyle name="Neutral" xfId="8" builtinId="28" customBuiltin="1"/>
    <cellStyle name="Normal" xfId="0" builtinId="0"/>
    <cellStyle name="Notas" xfId="15" builtinId="10" customBuiltin="1"/>
    <cellStyle name="Salida" xfId="10" builtinId="21" customBuiltin="1"/>
    <cellStyle name="Texto de advertencia" xfId="14" builtinId="11" customBuiltin="1"/>
    <cellStyle name="Texto explicativo" xfId="16" builtinId="53" customBuiltin="1"/>
    <cellStyle name="Título" xfId="1" builtinId="15" customBuiltin="1"/>
    <cellStyle name="Título 1" xfId="2" builtinId="16" customBuiltin="1"/>
    <cellStyle name="Título 2" xfId="3" builtinId="17" customBuiltin="1"/>
    <cellStyle name="Título 3" xfId="4" builtinId="18" customBuiltin="1"/>
    <cellStyle name="Total" xfId="17" builtinId="25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marker>
            <c:symbol val="none"/>
          </c:marker>
          <c:trendline>
            <c:trendlineType val="poly"/>
            <c:order val="3"/>
            <c:dispRSqr val="1"/>
            <c:dispEq val="1"/>
            <c:trendlineLbl>
              <c:layout/>
              <c:numFmt formatCode="General" sourceLinked="0"/>
            </c:trendlineLbl>
          </c:trendline>
          <c:yVal>
            <c:numRef>
              <c:f>'Historico precio energía'!$B$6:$B$219</c:f>
              <c:numCache>
                <c:formatCode>General</c:formatCode>
                <c:ptCount val="214"/>
                <c:pt idx="0">
                  <c:v>1.33</c:v>
                </c:pt>
                <c:pt idx="1">
                  <c:v>5.85</c:v>
                </c:pt>
                <c:pt idx="2">
                  <c:v>10.4</c:v>
                </c:pt>
                <c:pt idx="3">
                  <c:v>9.94</c:v>
                </c:pt>
                <c:pt idx="4">
                  <c:v>24.35</c:v>
                </c:pt>
                <c:pt idx="5">
                  <c:v>70.77</c:v>
                </c:pt>
                <c:pt idx="6">
                  <c:v>22.39</c:v>
                </c:pt>
                <c:pt idx="7">
                  <c:v>7.92</c:v>
                </c:pt>
                <c:pt idx="8">
                  <c:v>3.53</c:v>
                </c:pt>
                <c:pt idx="9">
                  <c:v>3.13</c:v>
                </c:pt>
                <c:pt idx="10">
                  <c:v>1.85</c:v>
                </c:pt>
                <c:pt idx="11">
                  <c:v>1.99</c:v>
                </c:pt>
                <c:pt idx="12">
                  <c:v>1.7</c:v>
                </c:pt>
                <c:pt idx="13">
                  <c:v>3.86</c:v>
                </c:pt>
                <c:pt idx="14">
                  <c:v>14.34</c:v>
                </c:pt>
                <c:pt idx="15">
                  <c:v>5.19</c:v>
                </c:pt>
                <c:pt idx="16">
                  <c:v>18.63</c:v>
                </c:pt>
                <c:pt idx="17">
                  <c:v>14.28</c:v>
                </c:pt>
                <c:pt idx="18">
                  <c:v>22.36</c:v>
                </c:pt>
                <c:pt idx="19">
                  <c:v>27.41</c:v>
                </c:pt>
                <c:pt idx="20">
                  <c:v>25.84</c:v>
                </c:pt>
                <c:pt idx="21">
                  <c:v>25.05</c:v>
                </c:pt>
                <c:pt idx="22">
                  <c:v>35.130000000000003</c:v>
                </c:pt>
                <c:pt idx="23">
                  <c:v>32.950000000000003</c:v>
                </c:pt>
                <c:pt idx="24">
                  <c:v>31.15</c:v>
                </c:pt>
                <c:pt idx="25">
                  <c:v>38.83</c:v>
                </c:pt>
                <c:pt idx="26">
                  <c:v>137.35</c:v>
                </c:pt>
                <c:pt idx="27">
                  <c:v>138.02000000000001</c:v>
                </c:pt>
                <c:pt idx="28">
                  <c:v>132.72</c:v>
                </c:pt>
                <c:pt idx="29">
                  <c:v>129.76</c:v>
                </c:pt>
                <c:pt idx="30">
                  <c:v>135.05000000000001</c:v>
                </c:pt>
                <c:pt idx="31">
                  <c:v>150.46</c:v>
                </c:pt>
                <c:pt idx="32">
                  <c:v>92.43</c:v>
                </c:pt>
                <c:pt idx="33">
                  <c:v>55.61</c:v>
                </c:pt>
                <c:pt idx="34">
                  <c:v>25.86</c:v>
                </c:pt>
                <c:pt idx="35">
                  <c:v>18.28</c:v>
                </c:pt>
                <c:pt idx="36">
                  <c:v>17.989999999999998</c:v>
                </c:pt>
                <c:pt idx="37">
                  <c:v>20.62</c:v>
                </c:pt>
                <c:pt idx="38">
                  <c:v>22.79</c:v>
                </c:pt>
                <c:pt idx="39">
                  <c:v>23.41</c:v>
                </c:pt>
                <c:pt idx="40">
                  <c:v>24.36</c:v>
                </c:pt>
                <c:pt idx="41">
                  <c:v>23.93</c:v>
                </c:pt>
                <c:pt idx="42">
                  <c:v>25.55</c:v>
                </c:pt>
                <c:pt idx="43">
                  <c:v>24.94</c:v>
                </c:pt>
                <c:pt idx="44">
                  <c:v>21.54</c:v>
                </c:pt>
                <c:pt idx="45">
                  <c:v>23.58</c:v>
                </c:pt>
                <c:pt idx="46">
                  <c:v>26.11</c:v>
                </c:pt>
                <c:pt idx="47">
                  <c:v>28.11</c:v>
                </c:pt>
                <c:pt idx="48">
                  <c:v>29.09</c:v>
                </c:pt>
                <c:pt idx="49">
                  <c:v>31.77</c:v>
                </c:pt>
                <c:pt idx="50">
                  <c:v>33.76</c:v>
                </c:pt>
                <c:pt idx="51">
                  <c:v>32.79</c:v>
                </c:pt>
                <c:pt idx="52">
                  <c:v>32.01</c:v>
                </c:pt>
                <c:pt idx="53">
                  <c:v>32.299999999999997</c:v>
                </c:pt>
                <c:pt idx="54">
                  <c:v>37.15</c:v>
                </c:pt>
                <c:pt idx="55">
                  <c:v>40.299999999999997</c:v>
                </c:pt>
                <c:pt idx="56">
                  <c:v>37.76</c:v>
                </c:pt>
                <c:pt idx="57">
                  <c:v>43.92</c:v>
                </c:pt>
                <c:pt idx="58">
                  <c:v>37.4</c:v>
                </c:pt>
                <c:pt idx="59">
                  <c:v>40.22</c:v>
                </c:pt>
                <c:pt idx="60">
                  <c:v>43.32</c:v>
                </c:pt>
                <c:pt idx="61">
                  <c:v>49.16</c:v>
                </c:pt>
                <c:pt idx="62">
                  <c:v>59.43</c:v>
                </c:pt>
                <c:pt idx="63">
                  <c:v>49.27</c:v>
                </c:pt>
                <c:pt idx="64">
                  <c:v>45.61</c:v>
                </c:pt>
                <c:pt idx="65">
                  <c:v>56.4</c:v>
                </c:pt>
                <c:pt idx="66">
                  <c:v>71.02</c:v>
                </c:pt>
                <c:pt idx="67">
                  <c:v>87.14</c:v>
                </c:pt>
                <c:pt idx="68">
                  <c:v>72.760000000000005</c:v>
                </c:pt>
                <c:pt idx="69">
                  <c:v>67.27</c:v>
                </c:pt>
                <c:pt idx="70">
                  <c:v>50.29</c:v>
                </c:pt>
                <c:pt idx="71">
                  <c:v>43.25</c:v>
                </c:pt>
                <c:pt idx="72">
                  <c:v>39.950000000000003</c:v>
                </c:pt>
                <c:pt idx="73">
                  <c:v>39.369999999999997</c:v>
                </c:pt>
                <c:pt idx="74">
                  <c:v>45.79</c:v>
                </c:pt>
                <c:pt idx="75">
                  <c:v>47.41</c:v>
                </c:pt>
                <c:pt idx="76">
                  <c:v>39.340000000000003</c:v>
                </c:pt>
                <c:pt idx="77">
                  <c:v>35.18</c:v>
                </c:pt>
                <c:pt idx="78">
                  <c:v>38.76</c:v>
                </c:pt>
                <c:pt idx="79">
                  <c:v>57.04</c:v>
                </c:pt>
                <c:pt idx="80">
                  <c:v>53.92</c:v>
                </c:pt>
                <c:pt idx="81">
                  <c:v>48.69</c:v>
                </c:pt>
                <c:pt idx="82">
                  <c:v>39.659999999999997</c:v>
                </c:pt>
                <c:pt idx="83">
                  <c:v>35.28</c:v>
                </c:pt>
                <c:pt idx="84">
                  <c:v>42.28</c:v>
                </c:pt>
                <c:pt idx="85">
                  <c:v>45.5</c:v>
                </c:pt>
                <c:pt idx="86">
                  <c:v>49.08</c:v>
                </c:pt>
                <c:pt idx="87">
                  <c:v>59.62</c:v>
                </c:pt>
                <c:pt idx="88">
                  <c:v>53.39</c:v>
                </c:pt>
                <c:pt idx="89">
                  <c:v>64.260000000000005</c:v>
                </c:pt>
                <c:pt idx="90">
                  <c:v>69.22</c:v>
                </c:pt>
                <c:pt idx="91">
                  <c:v>72.010000000000005</c:v>
                </c:pt>
                <c:pt idx="92">
                  <c:v>76.59</c:v>
                </c:pt>
                <c:pt idx="93">
                  <c:v>79.98</c:v>
                </c:pt>
                <c:pt idx="94">
                  <c:v>69.459999999999994</c:v>
                </c:pt>
                <c:pt idx="95">
                  <c:v>65.03</c:v>
                </c:pt>
                <c:pt idx="96">
                  <c:v>70.069999999999993</c:v>
                </c:pt>
                <c:pt idx="97">
                  <c:v>65.33</c:v>
                </c:pt>
                <c:pt idx="98">
                  <c:v>63.03</c:v>
                </c:pt>
                <c:pt idx="99">
                  <c:v>55.66</c:v>
                </c:pt>
                <c:pt idx="100">
                  <c:v>63.94</c:v>
                </c:pt>
                <c:pt idx="101">
                  <c:v>52.39</c:v>
                </c:pt>
                <c:pt idx="102">
                  <c:v>58.97</c:v>
                </c:pt>
                <c:pt idx="103">
                  <c:v>70.5</c:v>
                </c:pt>
                <c:pt idx="104">
                  <c:v>73.16</c:v>
                </c:pt>
                <c:pt idx="105">
                  <c:v>70.97</c:v>
                </c:pt>
                <c:pt idx="106">
                  <c:v>72.53</c:v>
                </c:pt>
                <c:pt idx="107">
                  <c:v>51.94</c:v>
                </c:pt>
                <c:pt idx="108">
                  <c:v>53.07</c:v>
                </c:pt>
                <c:pt idx="109">
                  <c:v>54.23</c:v>
                </c:pt>
                <c:pt idx="110">
                  <c:v>60.34</c:v>
                </c:pt>
                <c:pt idx="111">
                  <c:v>71.97</c:v>
                </c:pt>
                <c:pt idx="112">
                  <c:v>67.760000000000005</c:v>
                </c:pt>
                <c:pt idx="113">
                  <c:v>68.069999999999993</c:v>
                </c:pt>
                <c:pt idx="114">
                  <c:v>82.9</c:v>
                </c:pt>
                <c:pt idx="115">
                  <c:v>74.06</c:v>
                </c:pt>
                <c:pt idx="116">
                  <c:v>69.61</c:v>
                </c:pt>
                <c:pt idx="117">
                  <c:v>68.599999999999994</c:v>
                </c:pt>
                <c:pt idx="118">
                  <c:v>69.56</c:v>
                </c:pt>
                <c:pt idx="119">
                  <c:v>59.51</c:v>
                </c:pt>
                <c:pt idx="120">
                  <c:v>77.92</c:v>
                </c:pt>
                <c:pt idx="121">
                  <c:v>86.22</c:v>
                </c:pt>
                <c:pt idx="122">
                  <c:v>87.67</c:v>
                </c:pt>
                <c:pt idx="123">
                  <c:v>81.47</c:v>
                </c:pt>
                <c:pt idx="124">
                  <c:v>56.82</c:v>
                </c:pt>
                <c:pt idx="125">
                  <c:v>80.56</c:v>
                </c:pt>
                <c:pt idx="126">
                  <c:v>79.319999999999993</c:v>
                </c:pt>
                <c:pt idx="127">
                  <c:v>74.709999999999994</c:v>
                </c:pt>
                <c:pt idx="128">
                  <c:v>65.59</c:v>
                </c:pt>
                <c:pt idx="129">
                  <c:v>54.51</c:v>
                </c:pt>
                <c:pt idx="130">
                  <c:v>54.33</c:v>
                </c:pt>
                <c:pt idx="131">
                  <c:v>53.41</c:v>
                </c:pt>
                <c:pt idx="132">
                  <c:v>59.02</c:v>
                </c:pt>
                <c:pt idx="133">
                  <c:v>66.84</c:v>
                </c:pt>
                <c:pt idx="134">
                  <c:v>102.46</c:v>
                </c:pt>
                <c:pt idx="135">
                  <c:v>128.80000000000001</c:v>
                </c:pt>
                <c:pt idx="136">
                  <c:v>80.58</c:v>
                </c:pt>
                <c:pt idx="137">
                  <c:v>64.989999999999995</c:v>
                </c:pt>
                <c:pt idx="138">
                  <c:v>87.71</c:v>
                </c:pt>
                <c:pt idx="139">
                  <c:v>107.05</c:v>
                </c:pt>
                <c:pt idx="140">
                  <c:v>100.47</c:v>
                </c:pt>
                <c:pt idx="141">
                  <c:v>92.09</c:v>
                </c:pt>
                <c:pt idx="142">
                  <c:v>74.98</c:v>
                </c:pt>
                <c:pt idx="143">
                  <c:v>76.44</c:v>
                </c:pt>
                <c:pt idx="144">
                  <c:v>79.8</c:v>
                </c:pt>
                <c:pt idx="145">
                  <c:v>84.07</c:v>
                </c:pt>
                <c:pt idx="146">
                  <c:v>74</c:v>
                </c:pt>
                <c:pt idx="147">
                  <c:v>80.319999999999993</c:v>
                </c:pt>
                <c:pt idx="148">
                  <c:v>63.61</c:v>
                </c:pt>
                <c:pt idx="149">
                  <c:v>85.41</c:v>
                </c:pt>
                <c:pt idx="150">
                  <c:v>95.32</c:v>
                </c:pt>
                <c:pt idx="151">
                  <c:v>101.22</c:v>
                </c:pt>
                <c:pt idx="152">
                  <c:v>91.13</c:v>
                </c:pt>
                <c:pt idx="153">
                  <c:v>103.75</c:v>
                </c:pt>
                <c:pt idx="154">
                  <c:v>97.27</c:v>
                </c:pt>
                <c:pt idx="155">
                  <c:v>76.88</c:v>
                </c:pt>
                <c:pt idx="156">
                  <c:v>63.23</c:v>
                </c:pt>
                <c:pt idx="157">
                  <c:v>74.34</c:v>
                </c:pt>
                <c:pt idx="158">
                  <c:v>81.88</c:v>
                </c:pt>
                <c:pt idx="159">
                  <c:v>84.48</c:v>
                </c:pt>
                <c:pt idx="160">
                  <c:v>87.2</c:v>
                </c:pt>
                <c:pt idx="161">
                  <c:v>106.07</c:v>
                </c:pt>
                <c:pt idx="162">
                  <c:v>133.97</c:v>
                </c:pt>
                <c:pt idx="163">
                  <c:v>123.76</c:v>
                </c:pt>
                <c:pt idx="164">
                  <c:v>109.71</c:v>
                </c:pt>
                <c:pt idx="165">
                  <c:v>89.42</c:v>
                </c:pt>
                <c:pt idx="166">
                  <c:v>116.79</c:v>
                </c:pt>
                <c:pt idx="167">
                  <c:v>126.8</c:v>
                </c:pt>
                <c:pt idx="168">
                  <c:v>125.84</c:v>
                </c:pt>
                <c:pt idx="169">
                  <c:v>128.54</c:v>
                </c:pt>
                <c:pt idx="170">
                  <c:v>184.6</c:v>
                </c:pt>
                <c:pt idx="171">
                  <c:v>191.53</c:v>
                </c:pt>
                <c:pt idx="172">
                  <c:v>155.03</c:v>
                </c:pt>
                <c:pt idx="173">
                  <c:v>201.09</c:v>
                </c:pt>
                <c:pt idx="174">
                  <c:v>154.13</c:v>
                </c:pt>
                <c:pt idx="175">
                  <c:v>198.43</c:v>
                </c:pt>
                <c:pt idx="176">
                  <c:v>191.22</c:v>
                </c:pt>
                <c:pt idx="177">
                  <c:v>198.16</c:v>
                </c:pt>
                <c:pt idx="178">
                  <c:v>151.34</c:v>
                </c:pt>
                <c:pt idx="179">
                  <c:v>91.46</c:v>
                </c:pt>
                <c:pt idx="180">
                  <c:v>83.37</c:v>
                </c:pt>
                <c:pt idx="181">
                  <c:v>85.13</c:v>
                </c:pt>
                <c:pt idx="182">
                  <c:v>112.5</c:v>
                </c:pt>
                <c:pt idx="183">
                  <c:v>137.03</c:v>
                </c:pt>
                <c:pt idx="184">
                  <c:v>92.57</c:v>
                </c:pt>
                <c:pt idx="185">
                  <c:v>69.260000000000005</c:v>
                </c:pt>
                <c:pt idx="186">
                  <c:v>89.76</c:v>
                </c:pt>
                <c:pt idx="187">
                  <c:v>106.3</c:v>
                </c:pt>
                <c:pt idx="188">
                  <c:v>81.260000000000005</c:v>
                </c:pt>
                <c:pt idx="189">
                  <c:v>75.849999999999994</c:v>
                </c:pt>
                <c:pt idx="190">
                  <c:v>59.6</c:v>
                </c:pt>
                <c:pt idx="191">
                  <c:v>60.69</c:v>
                </c:pt>
                <c:pt idx="192">
                  <c:v>56.15</c:v>
                </c:pt>
                <c:pt idx="193">
                  <c:v>90.36</c:v>
                </c:pt>
                <c:pt idx="194">
                  <c:v>92.96</c:v>
                </c:pt>
                <c:pt idx="195">
                  <c:v>74.91</c:v>
                </c:pt>
                <c:pt idx="196">
                  <c:v>70.94</c:v>
                </c:pt>
                <c:pt idx="197">
                  <c:v>56.59</c:v>
                </c:pt>
                <c:pt idx="198">
                  <c:v>54.22</c:v>
                </c:pt>
                <c:pt idx="199">
                  <c:v>78.48</c:v>
                </c:pt>
                <c:pt idx="200">
                  <c:v>119.82</c:v>
                </c:pt>
                <c:pt idx="201">
                  <c:v>57.5</c:v>
                </c:pt>
                <c:pt idx="202">
                  <c:v>47.02</c:v>
                </c:pt>
                <c:pt idx="203">
                  <c:v>87.4</c:v>
                </c:pt>
                <c:pt idx="204">
                  <c:v>78.599999999999994</c:v>
                </c:pt>
                <c:pt idx="205">
                  <c:v>139.31</c:v>
                </c:pt>
                <c:pt idx="206">
                  <c:v>183.63</c:v>
                </c:pt>
                <c:pt idx="207">
                  <c:v>200.21</c:v>
                </c:pt>
                <c:pt idx="208">
                  <c:v>166.34</c:v>
                </c:pt>
                <c:pt idx="209">
                  <c:v>181.39</c:v>
                </c:pt>
                <c:pt idx="210">
                  <c:v>185.01</c:v>
                </c:pt>
                <c:pt idx="211">
                  <c:v>182.18</c:v>
                </c:pt>
                <c:pt idx="212">
                  <c:v>137.72</c:v>
                </c:pt>
                <c:pt idx="213">
                  <c:v>234.25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14048"/>
        <c:axId val="47315968"/>
      </c:scatterChart>
      <c:valAx>
        <c:axId val="47314048"/>
        <c:scaling>
          <c:orientation val="minMax"/>
        </c:scaling>
        <c:delete val="0"/>
        <c:axPos val="b"/>
        <c:title>
          <c:layout/>
          <c:overlay val="0"/>
        </c:title>
        <c:majorTickMark val="out"/>
        <c:minorTickMark val="none"/>
        <c:tickLblPos val="nextTo"/>
        <c:crossAx val="47315968"/>
        <c:crosses val="autoZero"/>
        <c:crossBetween val="midCat"/>
      </c:valAx>
      <c:valAx>
        <c:axId val="47315968"/>
        <c:scaling>
          <c:orientation val="minMax"/>
        </c:scaling>
        <c:delete val="0"/>
        <c:axPos val="l"/>
        <c:majorGridlines/>
        <c:minorGridlines/>
        <c:title>
          <c:layout/>
          <c:overlay val="0"/>
        </c:title>
        <c:numFmt formatCode="General" sourceLinked="1"/>
        <c:majorTickMark val="out"/>
        <c:minorTickMark val="none"/>
        <c:tickLblPos val="nextTo"/>
        <c:crossAx val="47314048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marker>
            <c:symbol val="none"/>
          </c:marker>
          <c:xVal>
            <c:numRef>
              <c:f>'Historico precio energía'!$H$6:$H$23</c:f>
              <c:numCache>
                <c:formatCode>m/d/yyyy</c:formatCode>
                <c:ptCount val="18"/>
                <c:pt idx="0">
                  <c:v>34911</c:v>
                </c:pt>
                <c:pt idx="1">
                  <c:v>35277</c:v>
                </c:pt>
                <c:pt idx="2">
                  <c:v>35642</c:v>
                </c:pt>
                <c:pt idx="3">
                  <c:v>36007</c:v>
                </c:pt>
                <c:pt idx="4">
                  <c:v>36372</c:v>
                </c:pt>
                <c:pt idx="5">
                  <c:v>36738</c:v>
                </c:pt>
                <c:pt idx="6">
                  <c:v>37103</c:v>
                </c:pt>
                <c:pt idx="7">
                  <c:v>37468</c:v>
                </c:pt>
                <c:pt idx="8">
                  <c:v>37833</c:v>
                </c:pt>
                <c:pt idx="9">
                  <c:v>38199</c:v>
                </c:pt>
                <c:pt idx="10">
                  <c:v>38564</c:v>
                </c:pt>
                <c:pt idx="11">
                  <c:v>38929</c:v>
                </c:pt>
                <c:pt idx="12">
                  <c:v>39294</c:v>
                </c:pt>
                <c:pt idx="13">
                  <c:v>39660</c:v>
                </c:pt>
                <c:pt idx="14">
                  <c:v>40025</c:v>
                </c:pt>
                <c:pt idx="15">
                  <c:v>40390</c:v>
                </c:pt>
                <c:pt idx="16">
                  <c:v>40755</c:v>
                </c:pt>
                <c:pt idx="17">
                  <c:v>41121</c:v>
                </c:pt>
              </c:numCache>
            </c:numRef>
          </c:xVal>
          <c:yVal>
            <c:numRef>
              <c:f>'Historico precio energía'!$I$6:$I$23</c:f>
              <c:numCache>
                <c:formatCode>General</c:formatCode>
                <c:ptCount val="18"/>
                <c:pt idx="0">
                  <c:v>1.33</c:v>
                </c:pt>
                <c:pt idx="1">
                  <c:v>1.7</c:v>
                </c:pt>
                <c:pt idx="2">
                  <c:v>31.15</c:v>
                </c:pt>
                <c:pt idx="3">
                  <c:v>17.989999999999998</c:v>
                </c:pt>
                <c:pt idx="4">
                  <c:v>29.09</c:v>
                </c:pt>
                <c:pt idx="5">
                  <c:v>43.32</c:v>
                </c:pt>
                <c:pt idx="6">
                  <c:v>39.950000000000003</c:v>
                </c:pt>
                <c:pt idx="7">
                  <c:v>42.28</c:v>
                </c:pt>
                <c:pt idx="8">
                  <c:v>70.069999999999993</c:v>
                </c:pt>
                <c:pt idx="9">
                  <c:v>53.07</c:v>
                </c:pt>
                <c:pt idx="10">
                  <c:v>77.92</c:v>
                </c:pt>
                <c:pt idx="11">
                  <c:v>59.02</c:v>
                </c:pt>
                <c:pt idx="12">
                  <c:v>79.8</c:v>
                </c:pt>
                <c:pt idx="13">
                  <c:v>63.23</c:v>
                </c:pt>
                <c:pt idx="14">
                  <c:v>125.84</c:v>
                </c:pt>
                <c:pt idx="15">
                  <c:v>83.37</c:v>
                </c:pt>
                <c:pt idx="16">
                  <c:v>56.15</c:v>
                </c:pt>
                <c:pt idx="17">
                  <c:v>78.599999999999994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40928"/>
        <c:axId val="47342720"/>
      </c:scatterChart>
      <c:valAx>
        <c:axId val="47340928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crossAx val="47342720"/>
        <c:crosses val="autoZero"/>
        <c:crossBetween val="midCat"/>
      </c:valAx>
      <c:valAx>
        <c:axId val="473427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7340928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marker>
            <c:symbol val="none"/>
          </c:marker>
          <c:trendline>
            <c:trendlineType val="poly"/>
            <c:order val="6"/>
            <c:dispRSqr val="1"/>
            <c:dispEq val="0"/>
            <c:trendlineLbl>
              <c:layout/>
              <c:numFmt formatCode="General" sourceLinked="0"/>
            </c:trendlineLbl>
          </c:trendline>
          <c:yVal>
            <c:numRef>
              <c:f>'Historico precio energía'!$N$6:$N$219</c:f>
              <c:numCache>
                <c:formatCode>General</c:formatCode>
                <c:ptCount val="214"/>
                <c:pt idx="0">
                  <c:v>0.28517894223366247</c:v>
                </c:pt>
                <c:pt idx="1">
                  <c:v>1.766441661243765</c:v>
                </c:pt>
                <c:pt idx="2">
                  <c:v>2.341805806147327</c:v>
                </c:pt>
                <c:pt idx="3">
                  <c:v>2.2965670206684825</c:v>
                </c:pt>
                <c:pt idx="4">
                  <c:v>3.1925318495285988</c:v>
                </c:pt>
                <c:pt idx="5">
                  <c:v>4.2594351820876932</c:v>
                </c:pt>
                <c:pt idx="6">
                  <c:v>3.1086144306106633</c:v>
                </c:pt>
                <c:pt idx="7">
                  <c:v>2.0693912058263346</c:v>
                </c:pt>
                <c:pt idx="8">
                  <c:v>1.2612978709452054</c:v>
                </c:pt>
                <c:pt idx="9">
                  <c:v>1.1410330045520618</c:v>
                </c:pt>
                <c:pt idx="10">
                  <c:v>0.61518563909023349</c:v>
                </c:pt>
                <c:pt idx="11">
                  <c:v>0.68813463873640102</c:v>
                </c:pt>
                <c:pt idx="12">
                  <c:v>0.53062825106217038</c:v>
                </c:pt>
                <c:pt idx="13">
                  <c:v>1.3506671834767394</c:v>
                </c:pt>
                <c:pt idx="14">
                  <c:v>2.6630528351714742</c:v>
                </c:pt>
                <c:pt idx="15">
                  <c:v>1.6467336971777973</c:v>
                </c:pt>
                <c:pt idx="16">
                  <c:v>2.924773184613497</c:v>
                </c:pt>
                <c:pt idx="17">
                  <c:v>2.6588599569114382</c:v>
                </c:pt>
                <c:pt idx="18">
                  <c:v>3.1072736482868986</c:v>
                </c:pt>
                <c:pt idx="19">
                  <c:v>3.3109079103146946</c:v>
                </c:pt>
                <c:pt idx="20">
                  <c:v>3.2519236789144013</c:v>
                </c:pt>
                <c:pt idx="21">
                  <c:v>3.2208738275308737</c:v>
                </c:pt>
                <c:pt idx="22">
                  <c:v>3.5590554662777358</c:v>
                </c:pt>
                <c:pt idx="23">
                  <c:v>3.4949912609485163</c:v>
                </c:pt>
                <c:pt idx="24">
                  <c:v>3.4388142452334622</c:v>
                </c:pt>
                <c:pt idx="25">
                  <c:v>3.6591931437435758</c:v>
                </c:pt>
                <c:pt idx="26">
                  <c:v>4.9225324125412833</c:v>
                </c:pt>
                <c:pt idx="27">
                  <c:v>4.9273986021924561</c:v>
                </c:pt>
                <c:pt idx="28">
                  <c:v>4.8882416458821893</c:v>
                </c:pt>
                <c:pt idx="29">
                  <c:v>4.8656865903671029</c:v>
                </c:pt>
                <c:pt idx="30">
                  <c:v>4.9056450802386244</c:v>
                </c:pt>
                <c:pt idx="31">
                  <c:v>5.0136972681320753</c:v>
                </c:pt>
                <c:pt idx="32">
                  <c:v>4.526451601276686</c:v>
                </c:pt>
                <c:pt idx="33">
                  <c:v>4.0183630411994722</c:v>
                </c:pt>
                <c:pt idx="34">
                  <c:v>3.2526973733437115</c:v>
                </c:pt>
                <c:pt idx="35">
                  <c:v>2.9058075660260041</c:v>
                </c:pt>
                <c:pt idx="36">
                  <c:v>2.8898160479624417</c:v>
                </c:pt>
                <c:pt idx="37">
                  <c:v>3.0262614785888138</c:v>
                </c:pt>
                <c:pt idx="38">
                  <c:v>3.126321843257593</c:v>
                </c:pt>
                <c:pt idx="39">
                  <c:v>3.1531632815028194</c:v>
                </c:pt>
                <c:pt idx="40">
                  <c:v>3.1929424428416961</c:v>
                </c:pt>
                <c:pt idx="41">
                  <c:v>3.1751329019202821</c:v>
                </c:pt>
                <c:pt idx="42">
                  <c:v>3.2406373166497136</c:v>
                </c:pt>
                <c:pt idx="43">
                  <c:v>3.2164729402518906</c:v>
                </c:pt>
                <c:pt idx="44">
                  <c:v>3.0699116717282426</c:v>
                </c:pt>
                <c:pt idx="45">
                  <c:v>3.1603988951092248</c:v>
                </c:pt>
                <c:pt idx="46">
                  <c:v>3.2623183827110376</c:v>
                </c:pt>
                <c:pt idx="47">
                  <c:v>3.3361253849184407</c:v>
                </c:pt>
                <c:pt idx="48">
                  <c:v>3.3703944725071104</c:v>
                </c:pt>
                <c:pt idx="49">
                  <c:v>3.4585224482814247</c:v>
                </c:pt>
                <c:pt idx="50">
                  <c:v>3.5192766697277564</c:v>
                </c:pt>
                <c:pt idx="51">
                  <c:v>3.4901235908565567</c:v>
                </c:pt>
                <c:pt idx="52">
                  <c:v>3.4660483539817717</c:v>
                </c:pt>
                <c:pt idx="53">
                  <c:v>3.475067230228611</c:v>
                </c:pt>
                <c:pt idx="54">
                  <c:v>3.6149637711637683</c:v>
                </c:pt>
                <c:pt idx="55">
                  <c:v>3.6963514689526371</c:v>
                </c:pt>
                <c:pt idx="56">
                  <c:v>3.6312503412772998</c:v>
                </c:pt>
                <c:pt idx="57">
                  <c:v>3.7823697972012753</c:v>
                </c:pt>
                <c:pt idx="58">
                  <c:v>3.6216707044204863</c:v>
                </c:pt>
                <c:pt idx="59">
                  <c:v>3.6943643843445058</c:v>
                </c:pt>
                <c:pt idx="60">
                  <c:v>3.76861442213279</c:v>
                </c:pt>
                <c:pt idx="61">
                  <c:v>3.8950802846978339</c:v>
                </c:pt>
                <c:pt idx="62">
                  <c:v>4.0847991493785694</c:v>
                </c:pt>
                <c:pt idx="63">
                  <c:v>3.8973153765558717</c:v>
                </c:pt>
                <c:pt idx="64">
                  <c:v>3.8201269907236091</c:v>
                </c:pt>
                <c:pt idx="65">
                  <c:v>4.0324691585040133</c:v>
                </c:pt>
                <c:pt idx="66">
                  <c:v>4.2629615275149417</c:v>
                </c:pt>
                <c:pt idx="67">
                  <c:v>4.4675160206892963</c:v>
                </c:pt>
                <c:pt idx="68">
                  <c:v>4.2871663536499218</c:v>
                </c:pt>
                <c:pt idx="69">
                  <c:v>4.2087143720375142</c:v>
                </c:pt>
                <c:pt idx="70">
                  <c:v>3.9178062501838733</c:v>
                </c:pt>
                <c:pt idx="71">
                  <c:v>3.7669972333778885</c:v>
                </c:pt>
                <c:pt idx="72">
                  <c:v>3.6876286722122837</c:v>
                </c:pt>
                <c:pt idx="73">
                  <c:v>3.6730041049556461</c:v>
                </c:pt>
                <c:pt idx="74">
                  <c:v>3.8240657266690041</c:v>
                </c:pt>
                <c:pt idx="75">
                  <c:v>3.8588331769140267</c:v>
                </c:pt>
                <c:pt idx="76">
                  <c:v>3.6722418129609129</c:v>
                </c:pt>
                <c:pt idx="77">
                  <c:v>3.560477739309412</c:v>
                </c:pt>
                <c:pt idx="78">
                  <c:v>3.6573887870225654</c:v>
                </c:pt>
                <c:pt idx="79">
                  <c:v>4.0437527761060403</c:v>
                </c:pt>
                <c:pt idx="80">
                  <c:v>3.9875014666040518</c:v>
                </c:pt>
                <c:pt idx="81">
                  <c:v>3.8854736701946093</c:v>
                </c:pt>
                <c:pt idx="82">
                  <c:v>3.6803431230916499</c:v>
                </c:pt>
                <c:pt idx="83">
                  <c:v>3.5633162311385904</c:v>
                </c:pt>
                <c:pt idx="84">
                  <c:v>3.7443141610020367</c:v>
                </c:pt>
                <c:pt idx="85">
                  <c:v>3.8177123259569048</c:v>
                </c:pt>
                <c:pt idx="86">
                  <c:v>3.8934516198427107</c:v>
                </c:pt>
                <c:pt idx="87">
                  <c:v>4.0879910882499253</c:v>
                </c:pt>
                <c:pt idx="88">
                  <c:v>3.9776234625120948</c:v>
                </c:pt>
                <c:pt idx="89">
                  <c:v>4.1629373536877123</c:v>
                </c:pt>
                <c:pt idx="90">
                  <c:v>4.2372898382071984</c:v>
                </c:pt>
                <c:pt idx="91">
                  <c:v>4.2768049982607756</c:v>
                </c:pt>
                <c:pt idx="92">
                  <c:v>4.3384665199215018</c:v>
                </c:pt>
                <c:pt idx="93">
                  <c:v>4.3817766034186727</c:v>
                </c:pt>
                <c:pt idx="94">
                  <c:v>4.2407510473159276</c:v>
                </c:pt>
                <c:pt idx="95">
                  <c:v>4.1748487018810607</c:v>
                </c:pt>
                <c:pt idx="96">
                  <c:v>4.2494947423824421</c:v>
                </c:pt>
                <c:pt idx="97">
                  <c:v>4.179451348852659</c:v>
                </c:pt>
                <c:pt idx="98">
                  <c:v>4.1436108035250188</c:v>
                </c:pt>
                <c:pt idx="99">
                  <c:v>4.0192617560977446</c:v>
                </c:pt>
                <c:pt idx="100">
                  <c:v>4.1579451436316957</c:v>
                </c:pt>
                <c:pt idx="101">
                  <c:v>3.9587157334201284</c:v>
                </c:pt>
                <c:pt idx="102">
                  <c:v>4.0770288400124128</c:v>
                </c:pt>
                <c:pt idx="103">
                  <c:v>4.255612709818223</c:v>
                </c:pt>
                <c:pt idx="104">
                  <c:v>4.292648823522665</c:v>
                </c:pt>
                <c:pt idx="105">
                  <c:v>4.2622572525368918</c:v>
                </c:pt>
                <c:pt idx="106">
                  <c:v>4.284000269375321</c:v>
                </c:pt>
                <c:pt idx="107">
                  <c:v>3.9500892062346025</c:v>
                </c:pt>
                <c:pt idx="108">
                  <c:v>3.9716117968398037</c:v>
                </c:pt>
                <c:pt idx="109">
                  <c:v>3.9932342608529692</c:v>
                </c:pt>
                <c:pt idx="110">
                  <c:v>4.0999952337309153</c:v>
                </c:pt>
                <c:pt idx="111">
                  <c:v>4.2762493655197131</c:v>
                </c:pt>
                <c:pt idx="112">
                  <c:v>4.2159720503437992</c:v>
                </c:pt>
                <c:pt idx="113">
                  <c:v>4.2205365874598604</c:v>
                </c:pt>
                <c:pt idx="114">
                  <c:v>4.4176350621412492</c:v>
                </c:pt>
                <c:pt idx="115">
                  <c:v>4.3048755754854664</c:v>
                </c:pt>
                <c:pt idx="116">
                  <c:v>4.2429082351805754</c:v>
                </c:pt>
                <c:pt idx="117">
                  <c:v>4.2282925347318399</c:v>
                </c:pt>
                <c:pt idx="118">
                  <c:v>4.2421896894860822</c:v>
                </c:pt>
                <c:pt idx="119">
                  <c:v>4.0861443656567609</c:v>
                </c:pt>
                <c:pt idx="120">
                  <c:v>4.3556826593342794</c:v>
                </c:pt>
                <c:pt idx="121">
                  <c:v>4.4569021693189885</c:v>
                </c:pt>
                <c:pt idx="122">
                  <c:v>4.4735797656004941</c:v>
                </c:pt>
                <c:pt idx="123">
                  <c:v>4.4002348543225507</c:v>
                </c:pt>
                <c:pt idx="124">
                  <c:v>4.0398883764260418</c:v>
                </c:pt>
                <c:pt idx="125">
                  <c:v>4.3890022484103071</c:v>
                </c:pt>
                <c:pt idx="126">
                  <c:v>4.3734903036515949</c:v>
                </c:pt>
                <c:pt idx="127">
                  <c:v>4.3136139519877101</c:v>
                </c:pt>
                <c:pt idx="128">
                  <c:v>4.1834232453056446</c:v>
                </c:pt>
                <c:pt idx="129">
                  <c:v>3.9983841710761894</c:v>
                </c:pt>
                <c:pt idx="130">
                  <c:v>3.9950765605634317</c:v>
                </c:pt>
                <c:pt idx="131">
                  <c:v>3.977997994351679</c:v>
                </c:pt>
                <c:pt idx="132">
                  <c:v>4.0778763695147937</c:v>
                </c:pt>
                <c:pt idx="133">
                  <c:v>4.2023017037271932</c:v>
                </c:pt>
                <c:pt idx="134">
                  <c:v>4.6294724785110564</c:v>
                </c:pt>
                <c:pt idx="135">
                  <c:v>4.8582608136702534</c:v>
                </c:pt>
                <c:pt idx="136">
                  <c:v>4.3892504797632013</c:v>
                </c:pt>
                <c:pt idx="137">
                  <c:v>4.1742334119062576</c:v>
                </c:pt>
                <c:pt idx="138">
                  <c:v>4.47403591796329</c:v>
                </c:pt>
                <c:pt idx="139">
                  <c:v>4.6732960150356915</c:v>
                </c:pt>
                <c:pt idx="140">
                  <c:v>4.6098591754742229</c:v>
                </c:pt>
                <c:pt idx="141">
                  <c:v>4.5227663597332759</c:v>
                </c:pt>
                <c:pt idx="142">
                  <c:v>4.3172214113077656</c:v>
                </c:pt>
                <c:pt idx="143">
                  <c:v>4.3365061193720722</c:v>
                </c:pt>
                <c:pt idx="144">
                  <c:v>4.3795235044557632</c:v>
                </c:pt>
                <c:pt idx="145">
                  <c:v>4.4316497851472052</c:v>
                </c:pt>
                <c:pt idx="146">
                  <c:v>4.3040650932041702</c:v>
                </c:pt>
                <c:pt idx="147">
                  <c:v>4.3860186559434187</c:v>
                </c:pt>
                <c:pt idx="148">
                  <c:v>4.1527706906907129</c:v>
                </c:pt>
                <c:pt idx="149">
                  <c:v>4.4474631899580555</c:v>
                </c:pt>
                <c:pt idx="150">
                  <c:v>4.5572396522305416</c:v>
                </c:pt>
                <c:pt idx="151">
                  <c:v>4.6172963657859318</c:v>
                </c:pt>
                <c:pt idx="152">
                  <c:v>4.5122870585080355</c:v>
                </c:pt>
                <c:pt idx="153">
                  <c:v>4.641984159110808</c:v>
                </c:pt>
                <c:pt idx="154">
                  <c:v>4.5774906168813487</c:v>
                </c:pt>
                <c:pt idx="155">
                  <c:v>4.3422457646620369</c:v>
                </c:pt>
                <c:pt idx="156">
                  <c:v>4.1467788720705219</c:v>
                </c:pt>
                <c:pt idx="157">
                  <c:v>4.3086491648691059</c:v>
                </c:pt>
                <c:pt idx="158">
                  <c:v>4.4052547607930883</c:v>
                </c:pt>
                <c:pt idx="159">
                  <c:v>4.4365148199579512</c:v>
                </c:pt>
                <c:pt idx="160">
                  <c:v>4.4682043309149337</c:v>
                </c:pt>
                <c:pt idx="161">
                  <c:v>4.6640992535173789</c:v>
                </c:pt>
                <c:pt idx="162">
                  <c:v>4.8976158942888945</c:v>
                </c:pt>
                <c:pt idx="163">
                  <c:v>4.8183442062648103</c:v>
                </c:pt>
                <c:pt idx="164">
                  <c:v>4.6978405208293994</c:v>
                </c:pt>
                <c:pt idx="165">
                  <c:v>4.4933443708058345</c:v>
                </c:pt>
                <c:pt idx="166">
                  <c:v>4.7603774502904743</c:v>
                </c:pt>
                <c:pt idx="167">
                  <c:v>4.8426110420031252</c:v>
                </c:pt>
                <c:pt idx="168">
                  <c:v>4.835011258750022</c:v>
                </c:pt>
                <c:pt idx="169">
                  <c:v>4.8562401399431403</c:v>
                </c:pt>
                <c:pt idx="170">
                  <c:v>5.2181913220687521</c:v>
                </c:pt>
                <c:pt idx="171">
                  <c:v>5.2550444543145698</c:v>
                </c:pt>
                <c:pt idx="172">
                  <c:v>5.0436186465782704</c:v>
                </c:pt>
                <c:pt idx="173">
                  <c:v>5.3037525690379761</c:v>
                </c:pt>
                <c:pt idx="174">
                  <c:v>5.0377964021586283</c:v>
                </c:pt>
                <c:pt idx="175">
                  <c:v>5.2904363930971607</c:v>
                </c:pt>
                <c:pt idx="176">
                  <c:v>5.2534245976573004</c:v>
                </c:pt>
                <c:pt idx="177">
                  <c:v>5.2890747851811044</c:v>
                </c:pt>
                <c:pt idx="178">
                  <c:v>5.0195289612663752</c:v>
                </c:pt>
                <c:pt idx="179">
                  <c:v>4.5159017182299088</c:v>
                </c:pt>
                <c:pt idx="180">
                  <c:v>4.4232885324225224</c:v>
                </c:pt>
                <c:pt idx="181">
                  <c:v>4.4441794998959656</c:v>
                </c:pt>
                <c:pt idx="182">
                  <c:v>4.7229532216444747</c:v>
                </c:pt>
                <c:pt idx="183">
                  <c:v>4.9201998799581093</c:v>
                </c:pt>
                <c:pt idx="184">
                  <c:v>4.5279651150791196</c:v>
                </c:pt>
                <c:pt idx="185">
                  <c:v>4.2378675389742764</c:v>
                </c:pt>
                <c:pt idx="186">
                  <c:v>4.4971394417743866</c:v>
                </c:pt>
                <c:pt idx="187">
                  <c:v>4.6662652853479019</c:v>
                </c:pt>
                <c:pt idx="188">
                  <c:v>4.3976538905595808</c:v>
                </c:pt>
                <c:pt idx="189">
                  <c:v>4.3287577057945414</c:v>
                </c:pt>
                <c:pt idx="190">
                  <c:v>4.0876555740713041</c:v>
                </c:pt>
                <c:pt idx="191">
                  <c:v>4.105778939847764</c:v>
                </c:pt>
                <c:pt idx="192">
                  <c:v>4.0280266811844525</c:v>
                </c:pt>
                <c:pt idx="193">
                  <c:v>4.5038016915998025</c:v>
                </c:pt>
                <c:pt idx="194">
                  <c:v>4.5321692931036006</c:v>
                </c:pt>
                <c:pt idx="195">
                  <c:v>4.3162873929597918</c:v>
                </c:pt>
                <c:pt idx="196">
                  <c:v>4.2618344493454758</c:v>
                </c:pt>
                <c:pt idx="197">
                  <c:v>4.0358322911544322</c:v>
                </c:pt>
                <c:pt idx="198">
                  <c:v>3.9930498440705193</c:v>
                </c:pt>
                <c:pt idx="199">
                  <c:v>4.3628438152571078</c:v>
                </c:pt>
                <c:pt idx="200">
                  <c:v>4.7859906166557789</c:v>
                </c:pt>
                <c:pt idx="201">
                  <c:v>4.0517849478033048</c:v>
                </c:pt>
                <c:pt idx="202">
                  <c:v>3.8505730431119236</c:v>
                </c:pt>
                <c:pt idx="203">
                  <c:v>4.4704952826614894</c:v>
                </c:pt>
                <c:pt idx="204">
                  <c:v>4.3643716994351607</c:v>
                </c:pt>
                <c:pt idx="205">
                  <c:v>4.9367016657181333</c:v>
                </c:pt>
                <c:pt idx="206">
                  <c:v>5.2129228635310882</c:v>
                </c:pt>
                <c:pt idx="207">
                  <c:v>5.2993668156836078</c:v>
                </c:pt>
                <c:pt idx="208">
                  <c:v>5.1140338864405415</c:v>
                </c:pt>
                <c:pt idx="209">
                  <c:v>5.2006494093698779</c:v>
                </c:pt>
                <c:pt idx="210">
                  <c:v>5.2204098776715107</c:v>
                </c:pt>
                <c:pt idx="211">
                  <c:v>5.2049952093166638</c:v>
                </c:pt>
                <c:pt idx="212">
                  <c:v>4.9252226384703226</c:v>
                </c:pt>
                <c:pt idx="213">
                  <c:v>5.4563889211185312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55392"/>
        <c:axId val="47357312"/>
      </c:scatterChart>
      <c:valAx>
        <c:axId val="47355392"/>
        <c:scaling>
          <c:orientation val="minMax"/>
        </c:scaling>
        <c:delete val="0"/>
        <c:axPos val="b"/>
        <c:title>
          <c:layout/>
          <c:overlay val="0"/>
        </c:title>
        <c:majorTickMark val="out"/>
        <c:minorTickMark val="none"/>
        <c:tickLblPos val="nextTo"/>
        <c:crossAx val="47357312"/>
        <c:crosses val="autoZero"/>
        <c:crossBetween val="midCat"/>
      </c:valAx>
      <c:valAx>
        <c:axId val="47357312"/>
        <c:scaling>
          <c:orientation val="minMax"/>
        </c:scaling>
        <c:delete val="0"/>
        <c:axPos val="l"/>
        <c:majorGridlines/>
        <c:minorGridlines/>
        <c:title>
          <c:layout/>
          <c:overlay val="0"/>
        </c:title>
        <c:numFmt formatCode="General" sourceLinked="1"/>
        <c:majorTickMark val="out"/>
        <c:minorTickMark val="none"/>
        <c:tickLblPos val="nextTo"/>
        <c:crossAx val="47355392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marker>
            <c:symbol val="none"/>
          </c:marker>
          <c:trendline>
            <c:trendlineType val="linear"/>
            <c:dispRSqr val="1"/>
            <c:dispEq val="1"/>
            <c:trendlineLbl>
              <c:layout/>
              <c:numFmt formatCode="General" sourceLinked="0"/>
            </c:trendlineLbl>
          </c:trendline>
          <c:yVal>
            <c:numRef>
              <c:f>'Historico precio energía'!$L$6:$L$219</c:f>
              <c:numCache>
                <c:formatCode>General</c:formatCode>
                <c:ptCount val="214"/>
                <c:pt idx="0">
                  <c:v>1.33</c:v>
                </c:pt>
                <c:pt idx="1">
                  <c:v>5.85</c:v>
                </c:pt>
                <c:pt idx="2">
                  <c:v>10.4</c:v>
                </c:pt>
                <c:pt idx="3">
                  <c:v>9.94</c:v>
                </c:pt>
                <c:pt idx="4">
                  <c:v>24.35</c:v>
                </c:pt>
                <c:pt idx="5">
                  <c:v>70.77</c:v>
                </c:pt>
                <c:pt idx="6">
                  <c:v>22.39</c:v>
                </c:pt>
                <c:pt idx="7">
                  <c:v>7.92</c:v>
                </c:pt>
                <c:pt idx="8">
                  <c:v>3.53</c:v>
                </c:pt>
                <c:pt idx="9">
                  <c:v>3.13</c:v>
                </c:pt>
                <c:pt idx="10">
                  <c:v>1.85</c:v>
                </c:pt>
                <c:pt idx="11">
                  <c:v>1.99</c:v>
                </c:pt>
                <c:pt idx="12">
                  <c:v>1.7</c:v>
                </c:pt>
                <c:pt idx="13">
                  <c:v>3.86</c:v>
                </c:pt>
                <c:pt idx="14">
                  <c:v>14.34</c:v>
                </c:pt>
                <c:pt idx="15">
                  <c:v>5.19</c:v>
                </c:pt>
                <c:pt idx="16">
                  <c:v>18.63</c:v>
                </c:pt>
                <c:pt idx="17">
                  <c:v>14.28</c:v>
                </c:pt>
                <c:pt idx="18">
                  <c:v>22.36</c:v>
                </c:pt>
                <c:pt idx="19">
                  <c:v>27.41</c:v>
                </c:pt>
                <c:pt idx="20">
                  <c:v>25.84</c:v>
                </c:pt>
                <c:pt idx="21">
                  <c:v>25.05</c:v>
                </c:pt>
                <c:pt idx="22">
                  <c:v>35.130000000000003</c:v>
                </c:pt>
                <c:pt idx="23">
                  <c:v>32.950000000000003</c:v>
                </c:pt>
                <c:pt idx="24">
                  <c:v>31.15</c:v>
                </c:pt>
                <c:pt idx="25">
                  <c:v>38.83</c:v>
                </c:pt>
                <c:pt idx="26">
                  <c:v>137.35</c:v>
                </c:pt>
                <c:pt idx="27">
                  <c:v>138.02000000000001</c:v>
                </c:pt>
                <c:pt idx="28">
                  <c:v>132.72</c:v>
                </c:pt>
                <c:pt idx="29">
                  <c:v>129.76</c:v>
                </c:pt>
                <c:pt idx="30">
                  <c:v>135.05000000000001</c:v>
                </c:pt>
                <c:pt idx="31">
                  <c:v>150.46</c:v>
                </c:pt>
                <c:pt idx="32">
                  <c:v>92.43</c:v>
                </c:pt>
                <c:pt idx="33">
                  <c:v>55.61</c:v>
                </c:pt>
                <c:pt idx="34">
                  <c:v>25.86</c:v>
                </c:pt>
                <c:pt idx="35">
                  <c:v>18.28</c:v>
                </c:pt>
                <c:pt idx="36">
                  <c:v>17.989999999999998</c:v>
                </c:pt>
                <c:pt idx="37">
                  <c:v>20.62</c:v>
                </c:pt>
                <c:pt idx="38">
                  <c:v>22.79</c:v>
                </c:pt>
                <c:pt idx="39">
                  <c:v>23.41</c:v>
                </c:pt>
                <c:pt idx="40">
                  <c:v>24.36</c:v>
                </c:pt>
                <c:pt idx="41">
                  <c:v>23.93</c:v>
                </c:pt>
                <c:pt idx="42">
                  <c:v>25.55</c:v>
                </c:pt>
                <c:pt idx="43">
                  <c:v>24.94</c:v>
                </c:pt>
                <c:pt idx="44">
                  <c:v>21.54</c:v>
                </c:pt>
                <c:pt idx="45">
                  <c:v>23.58</c:v>
                </c:pt>
                <c:pt idx="46">
                  <c:v>26.11</c:v>
                </c:pt>
                <c:pt idx="47">
                  <c:v>28.11</c:v>
                </c:pt>
                <c:pt idx="48">
                  <c:v>29.09</c:v>
                </c:pt>
                <c:pt idx="49">
                  <c:v>31.77</c:v>
                </c:pt>
                <c:pt idx="50">
                  <c:v>33.76</c:v>
                </c:pt>
                <c:pt idx="51">
                  <c:v>32.79</c:v>
                </c:pt>
                <c:pt idx="52">
                  <c:v>32.01</c:v>
                </c:pt>
                <c:pt idx="53">
                  <c:v>32.299999999999997</c:v>
                </c:pt>
                <c:pt idx="54">
                  <c:v>37.15</c:v>
                </c:pt>
                <c:pt idx="55">
                  <c:v>40.299999999999997</c:v>
                </c:pt>
                <c:pt idx="56">
                  <c:v>37.76</c:v>
                </c:pt>
                <c:pt idx="57">
                  <c:v>43.92</c:v>
                </c:pt>
                <c:pt idx="58">
                  <c:v>37.4</c:v>
                </c:pt>
                <c:pt idx="59">
                  <c:v>40.22</c:v>
                </c:pt>
                <c:pt idx="60">
                  <c:v>43.32</c:v>
                </c:pt>
                <c:pt idx="61">
                  <c:v>49.16</c:v>
                </c:pt>
                <c:pt idx="62">
                  <c:v>59.43</c:v>
                </c:pt>
                <c:pt idx="63">
                  <c:v>49.27</c:v>
                </c:pt>
                <c:pt idx="64">
                  <c:v>45.61</c:v>
                </c:pt>
                <c:pt idx="65">
                  <c:v>56.4</c:v>
                </c:pt>
                <c:pt idx="66">
                  <c:v>71.02</c:v>
                </c:pt>
                <c:pt idx="67">
                  <c:v>87.14</c:v>
                </c:pt>
                <c:pt idx="68">
                  <c:v>72.760000000000005</c:v>
                </c:pt>
                <c:pt idx="69">
                  <c:v>67.27</c:v>
                </c:pt>
                <c:pt idx="70">
                  <c:v>50.29</c:v>
                </c:pt>
                <c:pt idx="71">
                  <c:v>43.25</c:v>
                </c:pt>
                <c:pt idx="72">
                  <c:v>39.950000000000003</c:v>
                </c:pt>
                <c:pt idx="73">
                  <c:v>39.369999999999997</c:v>
                </c:pt>
                <c:pt idx="74">
                  <c:v>45.79</c:v>
                </c:pt>
                <c:pt idx="75">
                  <c:v>47.41</c:v>
                </c:pt>
                <c:pt idx="76">
                  <c:v>39.340000000000003</c:v>
                </c:pt>
                <c:pt idx="77">
                  <c:v>35.18</c:v>
                </c:pt>
                <c:pt idx="78">
                  <c:v>38.76</c:v>
                </c:pt>
                <c:pt idx="79">
                  <c:v>57.04</c:v>
                </c:pt>
                <c:pt idx="80">
                  <c:v>53.92</c:v>
                </c:pt>
                <c:pt idx="81">
                  <c:v>48.69</c:v>
                </c:pt>
                <c:pt idx="82">
                  <c:v>39.659999999999997</c:v>
                </c:pt>
                <c:pt idx="83">
                  <c:v>35.28</c:v>
                </c:pt>
                <c:pt idx="84">
                  <c:v>42.28</c:v>
                </c:pt>
                <c:pt idx="85">
                  <c:v>45.5</c:v>
                </c:pt>
                <c:pt idx="86">
                  <c:v>49.08</c:v>
                </c:pt>
                <c:pt idx="87">
                  <c:v>59.62</c:v>
                </c:pt>
                <c:pt idx="88">
                  <c:v>53.39</c:v>
                </c:pt>
                <c:pt idx="89">
                  <c:v>64.260000000000005</c:v>
                </c:pt>
                <c:pt idx="90">
                  <c:v>69.22</c:v>
                </c:pt>
                <c:pt idx="91">
                  <c:v>72.010000000000005</c:v>
                </c:pt>
                <c:pt idx="92">
                  <c:v>76.59</c:v>
                </c:pt>
                <c:pt idx="93">
                  <c:v>79.98</c:v>
                </c:pt>
                <c:pt idx="94">
                  <c:v>69.459999999999994</c:v>
                </c:pt>
                <c:pt idx="95">
                  <c:v>65.03</c:v>
                </c:pt>
                <c:pt idx="96">
                  <c:v>70.069999999999993</c:v>
                </c:pt>
                <c:pt idx="97">
                  <c:v>65.33</c:v>
                </c:pt>
                <c:pt idx="98">
                  <c:v>63.03</c:v>
                </c:pt>
                <c:pt idx="99">
                  <c:v>55.66</c:v>
                </c:pt>
                <c:pt idx="100">
                  <c:v>63.94</c:v>
                </c:pt>
                <c:pt idx="101">
                  <c:v>52.39</c:v>
                </c:pt>
                <c:pt idx="102">
                  <c:v>58.97</c:v>
                </c:pt>
                <c:pt idx="103">
                  <c:v>70.5</c:v>
                </c:pt>
                <c:pt idx="104">
                  <c:v>73.16</c:v>
                </c:pt>
                <c:pt idx="105">
                  <c:v>70.97</c:v>
                </c:pt>
                <c:pt idx="106">
                  <c:v>72.53</c:v>
                </c:pt>
                <c:pt idx="107">
                  <c:v>51.94</c:v>
                </c:pt>
                <c:pt idx="108">
                  <c:v>53.07</c:v>
                </c:pt>
                <c:pt idx="109">
                  <c:v>54.23</c:v>
                </c:pt>
                <c:pt idx="110">
                  <c:v>60.34</c:v>
                </c:pt>
                <c:pt idx="111">
                  <c:v>71.97</c:v>
                </c:pt>
                <c:pt idx="112">
                  <c:v>67.760000000000005</c:v>
                </c:pt>
                <c:pt idx="113">
                  <c:v>68.069999999999993</c:v>
                </c:pt>
                <c:pt idx="114">
                  <c:v>82.9</c:v>
                </c:pt>
                <c:pt idx="115">
                  <c:v>74.06</c:v>
                </c:pt>
                <c:pt idx="116">
                  <c:v>69.61</c:v>
                </c:pt>
                <c:pt idx="117">
                  <c:v>68.599999999999994</c:v>
                </c:pt>
                <c:pt idx="118">
                  <c:v>69.56</c:v>
                </c:pt>
                <c:pt idx="119">
                  <c:v>59.51</c:v>
                </c:pt>
                <c:pt idx="120">
                  <c:v>77.92</c:v>
                </c:pt>
                <c:pt idx="121">
                  <c:v>86.22</c:v>
                </c:pt>
                <c:pt idx="122">
                  <c:v>87.67</c:v>
                </c:pt>
                <c:pt idx="123">
                  <c:v>81.47</c:v>
                </c:pt>
                <c:pt idx="124">
                  <c:v>56.82</c:v>
                </c:pt>
                <c:pt idx="125">
                  <c:v>80.56</c:v>
                </c:pt>
                <c:pt idx="126">
                  <c:v>79.319999999999993</c:v>
                </c:pt>
                <c:pt idx="127">
                  <c:v>74.709999999999994</c:v>
                </c:pt>
                <c:pt idx="128">
                  <c:v>65.59</c:v>
                </c:pt>
                <c:pt idx="129">
                  <c:v>54.51</c:v>
                </c:pt>
                <c:pt idx="130">
                  <c:v>54.33</c:v>
                </c:pt>
                <c:pt idx="131">
                  <c:v>53.41</c:v>
                </c:pt>
                <c:pt idx="132">
                  <c:v>59.02</c:v>
                </c:pt>
                <c:pt idx="133">
                  <c:v>66.84</c:v>
                </c:pt>
                <c:pt idx="134">
                  <c:v>102.46</c:v>
                </c:pt>
                <c:pt idx="135">
                  <c:v>128.80000000000001</c:v>
                </c:pt>
                <c:pt idx="136">
                  <c:v>80.58</c:v>
                </c:pt>
                <c:pt idx="137">
                  <c:v>64.989999999999995</c:v>
                </c:pt>
                <c:pt idx="138">
                  <c:v>87.71</c:v>
                </c:pt>
                <c:pt idx="139">
                  <c:v>107.05</c:v>
                </c:pt>
                <c:pt idx="140">
                  <c:v>100.47</c:v>
                </c:pt>
                <c:pt idx="141">
                  <c:v>92.09</c:v>
                </c:pt>
                <c:pt idx="142">
                  <c:v>74.98</c:v>
                </c:pt>
                <c:pt idx="143">
                  <c:v>76.44</c:v>
                </c:pt>
                <c:pt idx="144">
                  <c:v>79.8</c:v>
                </c:pt>
                <c:pt idx="145">
                  <c:v>84.07</c:v>
                </c:pt>
                <c:pt idx="146">
                  <c:v>74</c:v>
                </c:pt>
                <c:pt idx="147">
                  <c:v>80.319999999999993</c:v>
                </c:pt>
                <c:pt idx="148">
                  <c:v>63.61</c:v>
                </c:pt>
                <c:pt idx="149">
                  <c:v>85.41</c:v>
                </c:pt>
                <c:pt idx="150">
                  <c:v>95.32</c:v>
                </c:pt>
                <c:pt idx="151">
                  <c:v>101.22</c:v>
                </c:pt>
                <c:pt idx="152">
                  <c:v>91.13</c:v>
                </c:pt>
                <c:pt idx="153">
                  <c:v>103.75</c:v>
                </c:pt>
                <c:pt idx="154">
                  <c:v>97.27</c:v>
                </c:pt>
                <c:pt idx="155">
                  <c:v>76.88</c:v>
                </c:pt>
                <c:pt idx="156">
                  <c:v>63.23</c:v>
                </c:pt>
                <c:pt idx="157">
                  <c:v>74.34</c:v>
                </c:pt>
                <c:pt idx="158">
                  <c:v>81.88</c:v>
                </c:pt>
                <c:pt idx="159">
                  <c:v>84.48</c:v>
                </c:pt>
                <c:pt idx="160">
                  <c:v>87.2</c:v>
                </c:pt>
                <c:pt idx="161">
                  <c:v>106.07</c:v>
                </c:pt>
                <c:pt idx="162">
                  <c:v>133.97</c:v>
                </c:pt>
                <c:pt idx="163">
                  <c:v>123.76</c:v>
                </c:pt>
                <c:pt idx="164">
                  <c:v>109.71</c:v>
                </c:pt>
                <c:pt idx="165">
                  <c:v>89.42</c:v>
                </c:pt>
                <c:pt idx="166">
                  <c:v>116.79</c:v>
                </c:pt>
                <c:pt idx="167">
                  <c:v>126.8</c:v>
                </c:pt>
                <c:pt idx="168">
                  <c:v>125.84</c:v>
                </c:pt>
                <c:pt idx="169">
                  <c:v>128.54</c:v>
                </c:pt>
                <c:pt idx="170">
                  <c:v>184.6</c:v>
                </c:pt>
                <c:pt idx="171">
                  <c:v>191.53</c:v>
                </c:pt>
                <c:pt idx="172">
                  <c:v>155.03</c:v>
                </c:pt>
                <c:pt idx="173">
                  <c:v>201.09</c:v>
                </c:pt>
                <c:pt idx="174">
                  <c:v>154.13</c:v>
                </c:pt>
                <c:pt idx="175">
                  <c:v>198.43</c:v>
                </c:pt>
                <c:pt idx="176">
                  <c:v>191.22</c:v>
                </c:pt>
                <c:pt idx="177">
                  <c:v>198.16</c:v>
                </c:pt>
                <c:pt idx="178">
                  <c:v>151.34</c:v>
                </c:pt>
                <c:pt idx="179">
                  <c:v>91.46</c:v>
                </c:pt>
                <c:pt idx="180">
                  <c:v>83.37</c:v>
                </c:pt>
                <c:pt idx="181">
                  <c:v>85.13</c:v>
                </c:pt>
                <c:pt idx="182">
                  <c:v>112.5</c:v>
                </c:pt>
                <c:pt idx="183">
                  <c:v>137.03</c:v>
                </c:pt>
                <c:pt idx="184">
                  <c:v>92.57</c:v>
                </c:pt>
                <c:pt idx="185">
                  <c:v>69.260000000000005</c:v>
                </c:pt>
                <c:pt idx="186">
                  <c:v>89.76</c:v>
                </c:pt>
                <c:pt idx="187">
                  <c:v>106.3</c:v>
                </c:pt>
                <c:pt idx="188">
                  <c:v>81.260000000000005</c:v>
                </c:pt>
                <c:pt idx="189">
                  <c:v>75.849999999999994</c:v>
                </c:pt>
                <c:pt idx="190">
                  <c:v>59.6</c:v>
                </c:pt>
                <c:pt idx="191">
                  <c:v>60.69</c:v>
                </c:pt>
                <c:pt idx="192">
                  <c:v>56.15</c:v>
                </c:pt>
                <c:pt idx="193">
                  <c:v>90.36</c:v>
                </c:pt>
                <c:pt idx="194">
                  <c:v>92.96</c:v>
                </c:pt>
                <c:pt idx="195">
                  <c:v>74.91</c:v>
                </c:pt>
                <c:pt idx="196">
                  <c:v>70.94</c:v>
                </c:pt>
                <c:pt idx="197">
                  <c:v>56.59</c:v>
                </c:pt>
                <c:pt idx="198">
                  <c:v>54.22</c:v>
                </c:pt>
                <c:pt idx="199">
                  <c:v>78.48</c:v>
                </c:pt>
                <c:pt idx="200">
                  <c:v>119.82</c:v>
                </c:pt>
                <c:pt idx="201">
                  <c:v>57.5</c:v>
                </c:pt>
                <c:pt idx="202">
                  <c:v>47.02</c:v>
                </c:pt>
                <c:pt idx="203">
                  <c:v>87.4</c:v>
                </c:pt>
                <c:pt idx="204">
                  <c:v>78.599999999999994</c:v>
                </c:pt>
                <c:pt idx="205">
                  <c:v>139.31</c:v>
                </c:pt>
                <c:pt idx="206">
                  <c:v>183.63</c:v>
                </c:pt>
                <c:pt idx="207">
                  <c:v>200.21</c:v>
                </c:pt>
                <c:pt idx="208">
                  <c:v>166.34</c:v>
                </c:pt>
                <c:pt idx="209">
                  <c:v>181.39</c:v>
                </c:pt>
                <c:pt idx="210">
                  <c:v>185.01</c:v>
                </c:pt>
                <c:pt idx="211">
                  <c:v>182.18</c:v>
                </c:pt>
                <c:pt idx="212">
                  <c:v>137.72</c:v>
                </c:pt>
                <c:pt idx="213">
                  <c:v>234.25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810496"/>
        <c:axId val="72812416"/>
      </c:scatterChart>
      <c:valAx>
        <c:axId val="72810496"/>
        <c:scaling>
          <c:orientation val="minMax"/>
        </c:scaling>
        <c:delete val="0"/>
        <c:axPos val="b"/>
        <c:title>
          <c:layout/>
          <c:overlay val="0"/>
        </c:title>
        <c:majorTickMark val="out"/>
        <c:minorTickMark val="none"/>
        <c:tickLblPos val="nextTo"/>
        <c:crossAx val="72812416"/>
        <c:crosses val="autoZero"/>
        <c:crossBetween val="midCat"/>
      </c:valAx>
      <c:valAx>
        <c:axId val="72812416"/>
        <c:scaling>
          <c:orientation val="minMax"/>
        </c:scaling>
        <c:delete val="0"/>
        <c:axPos val="l"/>
        <c:majorGridlines/>
        <c:minorGridlines/>
        <c:title>
          <c:layout/>
          <c:overlay val="0"/>
        </c:title>
        <c:numFmt formatCode="General" sourceLinked="1"/>
        <c:majorTickMark val="out"/>
        <c:minorTickMark val="none"/>
        <c:tickLblPos val="nextTo"/>
        <c:crossAx val="72810496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marker>
            <c:symbol val="none"/>
          </c:marker>
          <c:xVal>
            <c:numRef>
              <c:f>'Historico precio energía'!$C$6:$C$22</c:f>
              <c:numCache>
                <c:formatCode>General</c:formatCode>
                <c:ptCount val="17"/>
                <c:pt idx="0">
                  <c:v>1996</c:v>
                </c:pt>
                <c:pt idx="1">
                  <c:v>1997</c:v>
                </c:pt>
                <c:pt idx="2">
                  <c:v>1998</c:v>
                </c:pt>
                <c:pt idx="3">
                  <c:v>1999</c:v>
                </c:pt>
                <c:pt idx="4">
                  <c:v>2000</c:v>
                </c:pt>
                <c:pt idx="5">
                  <c:v>2001</c:v>
                </c:pt>
                <c:pt idx="6">
                  <c:v>2002</c:v>
                </c:pt>
                <c:pt idx="7">
                  <c:v>2003</c:v>
                </c:pt>
                <c:pt idx="8">
                  <c:v>2004</c:v>
                </c:pt>
                <c:pt idx="9">
                  <c:v>2005</c:v>
                </c:pt>
                <c:pt idx="10">
                  <c:v>2006</c:v>
                </c:pt>
                <c:pt idx="11">
                  <c:v>2007</c:v>
                </c:pt>
                <c:pt idx="12">
                  <c:v>2008</c:v>
                </c:pt>
                <c:pt idx="13">
                  <c:v>2009</c:v>
                </c:pt>
                <c:pt idx="14">
                  <c:v>2010</c:v>
                </c:pt>
                <c:pt idx="15">
                  <c:v>2011</c:v>
                </c:pt>
                <c:pt idx="16">
                  <c:v>2012</c:v>
                </c:pt>
              </c:numCache>
            </c:numRef>
          </c:xVal>
          <c:yVal>
            <c:numRef>
              <c:f>'Historico precio energía'!$D$6:$D$22</c:f>
              <c:numCache>
                <c:formatCode>General</c:formatCode>
                <c:ptCount val="17"/>
                <c:pt idx="0">
                  <c:v>14.28</c:v>
                </c:pt>
                <c:pt idx="1">
                  <c:v>129.76</c:v>
                </c:pt>
                <c:pt idx="2">
                  <c:v>23.93</c:v>
                </c:pt>
                <c:pt idx="3">
                  <c:v>32.299999999999997</c:v>
                </c:pt>
                <c:pt idx="4">
                  <c:v>56.4</c:v>
                </c:pt>
                <c:pt idx="5">
                  <c:v>35.18</c:v>
                </c:pt>
                <c:pt idx="6">
                  <c:v>64.260000000000005</c:v>
                </c:pt>
                <c:pt idx="7">
                  <c:v>52.39</c:v>
                </c:pt>
                <c:pt idx="8">
                  <c:v>68.069999999999993</c:v>
                </c:pt>
                <c:pt idx="9">
                  <c:v>80.56</c:v>
                </c:pt>
                <c:pt idx="10">
                  <c:v>64.989999999999995</c:v>
                </c:pt>
                <c:pt idx="11">
                  <c:v>85.41</c:v>
                </c:pt>
                <c:pt idx="12">
                  <c:v>106.07</c:v>
                </c:pt>
                <c:pt idx="13">
                  <c:v>201.09</c:v>
                </c:pt>
                <c:pt idx="14">
                  <c:v>69.260000000000005</c:v>
                </c:pt>
                <c:pt idx="15">
                  <c:v>56.59</c:v>
                </c:pt>
                <c:pt idx="16">
                  <c:v>181.39</c:v>
                </c:pt>
              </c:numCache>
            </c:numRef>
          </c:yVal>
          <c:smooth val="1"/>
        </c:ser>
        <c:ser>
          <c:idx val="1"/>
          <c:order val="1"/>
          <c:marker>
            <c:symbol val="none"/>
          </c:marker>
          <c:xVal>
            <c:numRef>
              <c:f>'Historico precio energía'!$C$6:$C$22</c:f>
              <c:numCache>
                <c:formatCode>General</c:formatCode>
                <c:ptCount val="17"/>
                <c:pt idx="0">
                  <c:v>1996</c:v>
                </c:pt>
                <c:pt idx="1">
                  <c:v>1997</c:v>
                </c:pt>
                <c:pt idx="2">
                  <c:v>1998</c:v>
                </c:pt>
                <c:pt idx="3">
                  <c:v>1999</c:v>
                </c:pt>
                <c:pt idx="4">
                  <c:v>2000</c:v>
                </c:pt>
                <c:pt idx="5">
                  <c:v>2001</c:v>
                </c:pt>
                <c:pt idx="6">
                  <c:v>2002</c:v>
                </c:pt>
                <c:pt idx="7">
                  <c:v>2003</c:v>
                </c:pt>
                <c:pt idx="8">
                  <c:v>2004</c:v>
                </c:pt>
                <c:pt idx="9">
                  <c:v>2005</c:v>
                </c:pt>
                <c:pt idx="10">
                  <c:v>2006</c:v>
                </c:pt>
                <c:pt idx="11">
                  <c:v>2007</c:v>
                </c:pt>
                <c:pt idx="12">
                  <c:v>2008</c:v>
                </c:pt>
                <c:pt idx="13">
                  <c:v>2009</c:v>
                </c:pt>
                <c:pt idx="14">
                  <c:v>2010</c:v>
                </c:pt>
                <c:pt idx="15">
                  <c:v>2011</c:v>
                </c:pt>
                <c:pt idx="16">
                  <c:v>2012</c:v>
                </c:pt>
              </c:numCache>
            </c:numRef>
          </c:xVal>
          <c:yVal>
            <c:numRef>
              <c:f>'Historico precio energía'!$E$6:$E$22</c:f>
              <c:numCache>
                <c:formatCode>General</c:formatCode>
                <c:ptCount val="17"/>
                <c:pt idx="0">
                  <c:v>32.277843137253512</c:v>
                </c:pt>
                <c:pt idx="1">
                  <c:v>37.963186274508189</c:v>
                </c:pt>
                <c:pt idx="2">
                  <c:v>43.648529411762865</c:v>
                </c:pt>
                <c:pt idx="3">
                  <c:v>49.333872549017542</c:v>
                </c:pt>
                <c:pt idx="4">
                  <c:v>55.019215686272219</c:v>
                </c:pt>
                <c:pt idx="5">
                  <c:v>60.704558823526895</c:v>
                </c:pt>
                <c:pt idx="6">
                  <c:v>66.389901960781572</c:v>
                </c:pt>
                <c:pt idx="7">
                  <c:v>72.075245098036248</c:v>
                </c:pt>
                <c:pt idx="8">
                  <c:v>77.760588235292744</c:v>
                </c:pt>
                <c:pt idx="9">
                  <c:v>83.44593137254742</c:v>
                </c:pt>
                <c:pt idx="10">
                  <c:v>89.131274509802097</c:v>
                </c:pt>
                <c:pt idx="11">
                  <c:v>94.816617647056773</c:v>
                </c:pt>
                <c:pt idx="12">
                  <c:v>100.50196078431145</c:v>
                </c:pt>
                <c:pt idx="13">
                  <c:v>106.18730392156613</c:v>
                </c:pt>
                <c:pt idx="14">
                  <c:v>111.8726470588208</c:v>
                </c:pt>
                <c:pt idx="15">
                  <c:v>117.55799019607548</c:v>
                </c:pt>
                <c:pt idx="16">
                  <c:v>123.24333333333198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1613440"/>
        <c:axId val="221611520"/>
      </c:scatterChart>
      <c:valAx>
        <c:axId val="221613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221611520"/>
        <c:crosses val="autoZero"/>
        <c:crossBetween val="midCat"/>
      </c:valAx>
      <c:valAx>
        <c:axId val="2216115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21613440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'Proyección del precio UPME'!$B$1</c:f>
              <c:strCache>
                <c:ptCount val="1"/>
                <c:pt idx="0">
                  <c:v>Precio US$/MWh</c:v>
                </c:pt>
              </c:strCache>
            </c:strRef>
          </c:tx>
          <c:marker>
            <c:symbol val="none"/>
          </c:marker>
          <c:xVal>
            <c:numRef>
              <c:f>'Proyección del precio UPME'!$A$2:$A$11</c:f>
              <c:numCache>
                <c:formatCode>General</c:formatCode>
                <c:ptCount val="10"/>
                <c:pt idx="0">
                  <c:v>2009</c:v>
                </c:pt>
                <c:pt idx="1">
                  <c:v>2010</c:v>
                </c:pt>
                <c:pt idx="2">
                  <c:v>2011</c:v>
                </c:pt>
                <c:pt idx="3">
                  <c:v>2012</c:v>
                </c:pt>
                <c:pt idx="4">
                  <c:v>2013</c:v>
                </c:pt>
                <c:pt idx="5">
                  <c:v>2014</c:v>
                </c:pt>
                <c:pt idx="6">
                  <c:v>2015</c:v>
                </c:pt>
                <c:pt idx="7">
                  <c:v>2016</c:v>
                </c:pt>
                <c:pt idx="8">
                  <c:v>2017</c:v>
                </c:pt>
                <c:pt idx="9">
                  <c:v>2018</c:v>
                </c:pt>
              </c:numCache>
            </c:numRef>
          </c:xVal>
          <c:yVal>
            <c:numRef>
              <c:f>'Proyección del precio UPME'!$B$2:$B$11</c:f>
              <c:numCache>
                <c:formatCode>General</c:formatCode>
                <c:ptCount val="10"/>
                <c:pt idx="0">
                  <c:v>67</c:v>
                </c:pt>
                <c:pt idx="1">
                  <c:v>100</c:v>
                </c:pt>
                <c:pt idx="2">
                  <c:v>70</c:v>
                </c:pt>
                <c:pt idx="3">
                  <c:v>40</c:v>
                </c:pt>
                <c:pt idx="4">
                  <c:v>43</c:v>
                </c:pt>
                <c:pt idx="5">
                  <c:v>40</c:v>
                </c:pt>
                <c:pt idx="6">
                  <c:v>35</c:v>
                </c:pt>
                <c:pt idx="7">
                  <c:v>35</c:v>
                </c:pt>
                <c:pt idx="8">
                  <c:v>35</c:v>
                </c:pt>
                <c:pt idx="9">
                  <c:v>30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2486528"/>
        <c:axId val="222807936"/>
      </c:scatterChart>
      <c:valAx>
        <c:axId val="2224865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222807936"/>
        <c:crosses val="autoZero"/>
        <c:crossBetween val="midCat"/>
      </c:valAx>
      <c:valAx>
        <c:axId val="2228079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22486528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1774889</xdr:colOff>
      <xdr:row>221</xdr:row>
      <xdr:rowOff>189130</xdr:rowOff>
    </xdr:from>
    <xdr:to>
      <xdr:col>11</xdr:col>
      <xdr:colOff>399055</xdr:colOff>
      <xdr:row>236</xdr:row>
      <xdr:rowOff>74830</xdr:rowOff>
    </xdr:to>
    <xdr:graphicFrame macro="">
      <xdr:nvGraphicFramePr>
        <xdr:cNvPr id="5" name="4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613831</xdr:colOff>
      <xdr:row>6</xdr:row>
      <xdr:rowOff>131234</xdr:rowOff>
    </xdr:from>
    <xdr:to>
      <xdr:col>26</xdr:col>
      <xdr:colOff>84666</xdr:colOff>
      <xdr:row>27</xdr:row>
      <xdr:rowOff>74084</xdr:rowOff>
    </xdr:to>
    <xdr:graphicFrame macro="">
      <xdr:nvGraphicFramePr>
        <xdr:cNvPr id="7" name="6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253999</xdr:colOff>
      <xdr:row>200</xdr:row>
      <xdr:rowOff>14816</xdr:rowOff>
    </xdr:from>
    <xdr:to>
      <xdr:col>21</xdr:col>
      <xdr:colOff>253999</xdr:colOff>
      <xdr:row>214</xdr:row>
      <xdr:rowOff>91016</xdr:rowOff>
    </xdr:to>
    <xdr:graphicFrame macro="">
      <xdr:nvGraphicFramePr>
        <xdr:cNvPr id="3" name="2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465666</xdr:colOff>
      <xdr:row>199</xdr:row>
      <xdr:rowOff>78317</xdr:rowOff>
    </xdr:from>
    <xdr:to>
      <xdr:col>14</xdr:col>
      <xdr:colOff>465666</xdr:colOff>
      <xdr:row>213</xdr:row>
      <xdr:rowOff>154517</xdr:rowOff>
    </xdr:to>
    <xdr:graphicFrame macro="">
      <xdr:nvGraphicFramePr>
        <xdr:cNvPr id="4" name="3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116417</xdr:colOff>
      <xdr:row>5</xdr:row>
      <xdr:rowOff>46567</xdr:rowOff>
    </xdr:from>
    <xdr:to>
      <xdr:col>12</xdr:col>
      <xdr:colOff>116417</xdr:colOff>
      <xdr:row>19</xdr:row>
      <xdr:rowOff>122767</xdr:rowOff>
    </xdr:to>
    <xdr:graphicFrame macro="">
      <xdr:nvGraphicFramePr>
        <xdr:cNvPr id="2" name="1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47625</xdr:colOff>
      <xdr:row>1</xdr:row>
      <xdr:rowOff>95250</xdr:rowOff>
    </xdr:from>
    <xdr:to>
      <xdr:col>17</xdr:col>
      <xdr:colOff>0</xdr:colOff>
      <xdr:row>22</xdr:row>
      <xdr:rowOff>9525</xdr:rowOff>
    </xdr:to>
    <xdr:pic>
      <xdr:nvPicPr>
        <xdr:cNvPr id="2" name="1 Imagen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1995" t="18492" r="27370" b="27985"/>
        <a:stretch/>
      </xdr:blipFill>
      <xdr:spPr>
        <a:xfrm>
          <a:off x="7962900" y="285750"/>
          <a:ext cx="5286375" cy="3914775"/>
        </a:xfrm>
        <a:prstGeom prst="rect">
          <a:avLst/>
        </a:prstGeom>
      </xdr:spPr>
    </xdr:pic>
    <xdr:clientData/>
  </xdr:twoCellAnchor>
  <xdr:twoCellAnchor>
    <xdr:from>
      <xdr:col>3</xdr:col>
      <xdr:colOff>466725</xdr:colOff>
      <xdr:row>0</xdr:row>
      <xdr:rowOff>95250</xdr:rowOff>
    </xdr:from>
    <xdr:to>
      <xdr:col>9</xdr:col>
      <xdr:colOff>466725</xdr:colOff>
      <xdr:row>14</xdr:row>
      <xdr:rowOff>171450</xdr:rowOff>
    </xdr:to>
    <xdr:graphicFrame macro="">
      <xdr:nvGraphicFramePr>
        <xdr:cNvPr id="3" name="2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8"/>
  <sheetViews>
    <sheetView workbookViewId="0">
      <selection activeCell="B18" sqref="B18"/>
    </sheetView>
  </sheetViews>
  <sheetFormatPr baseColWidth="10" defaultRowHeight="15" x14ac:dyDescent="0.25"/>
  <cols>
    <col min="1" max="1" width="32.85546875" bestFit="1" customWidth="1"/>
  </cols>
  <sheetData>
    <row r="1" spans="1:9" x14ac:dyDescent="0.25">
      <c r="A1" t="s">
        <v>219</v>
      </c>
    </row>
    <row r="2" spans="1:9" ht="15.75" thickBot="1" x14ac:dyDescent="0.3"/>
    <row r="3" spans="1:9" x14ac:dyDescent="0.25">
      <c r="A3" s="9" t="s">
        <v>220</v>
      </c>
      <c r="B3" s="9"/>
    </row>
    <row r="4" spans="1:9" x14ac:dyDescent="0.25">
      <c r="A4" s="6" t="s">
        <v>221</v>
      </c>
      <c r="B4" s="6">
        <v>0.55778398080936098</v>
      </c>
    </row>
    <row r="5" spans="1:9" x14ac:dyDescent="0.25">
      <c r="A5" s="6" t="s">
        <v>222</v>
      </c>
      <c r="B5" s="6">
        <v>0.31112296924753757</v>
      </c>
    </row>
    <row r="6" spans="1:9" x14ac:dyDescent="0.25">
      <c r="A6" s="6" t="s">
        <v>223</v>
      </c>
      <c r="B6" s="6">
        <v>0.26519783386404006</v>
      </c>
    </row>
    <row r="7" spans="1:9" x14ac:dyDescent="0.25">
      <c r="A7" s="6" t="s">
        <v>224</v>
      </c>
      <c r="B7" s="6">
        <v>44.121061067686959</v>
      </c>
    </row>
    <row r="8" spans="1:9" ht="15.75" thickBot="1" x14ac:dyDescent="0.3">
      <c r="A8" s="7" t="s">
        <v>225</v>
      </c>
      <c r="B8" s="7">
        <v>17</v>
      </c>
    </row>
    <row r="10" spans="1:9" ht="15.75" thickBot="1" x14ac:dyDescent="0.3">
      <c r="A10" t="s">
        <v>226</v>
      </c>
    </row>
    <row r="11" spans="1:9" x14ac:dyDescent="0.25">
      <c r="A11" s="8"/>
      <c r="B11" s="8" t="s">
        <v>231</v>
      </c>
      <c r="C11" s="8" t="s">
        <v>232</v>
      </c>
      <c r="D11" s="8" t="s">
        <v>233</v>
      </c>
      <c r="E11" s="8" t="s">
        <v>234</v>
      </c>
      <c r="F11" s="8" t="s">
        <v>235</v>
      </c>
    </row>
    <row r="12" spans="1:9" x14ac:dyDescent="0.25">
      <c r="A12" s="6" t="s">
        <v>227</v>
      </c>
      <c r="B12" s="6">
        <v>1</v>
      </c>
      <c r="C12" s="6">
        <v>13187.835648039214</v>
      </c>
      <c r="D12" s="6">
        <v>13187.835648039214</v>
      </c>
      <c r="E12" s="6">
        <v>6.7745683632613733</v>
      </c>
      <c r="F12" s="6">
        <v>1.9987269087065062E-2</v>
      </c>
    </row>
    <row r="13" spans="1:9" x14ac:dyDescent="0.25">
      <c r="A13" s="6" t="s">
        <v>228</v>
      </c>
      <c r="B13" s="6">
        <v>15</v>
      </c>
      <c r="C13" s="6">
        <v>29200.020446078433</v>
      </c>
      <c r="D13" s="6">
        <v>1946.6680297385622</v>
      </c>
      <c r="E13" s="6"/>
      <c r="F13" s="6"/>
    </row>
    <row r="14" spans="1:9" ht="15.75" thickBot="1" x14ac:dyDescent="0.3">
      <c r="A14" s="7" t="s">
        <v>229</v>
      </c>
      <c r="B14" s="7">
        <v>16</v>
      </c>
      <c r="C14" s="7">
        <v>42387.856094117647</v>
      </c>
      <c r="D14" s="7"/>
      <c r="E14" s="7"/>
      <c r="F14" s="7"/>
    </row>
    <row r="15" spans="1:9" ht="15.75" thickBot="1" x14ac:dyDescent="0.3"/>
    <row r="16" spans="1:9" x14ac:dyDescent="0.25">
      <c r="A16" s="8"/>
      <c r="B16" s="8" t="s">
        <v>236</v>
      </c>
      <c r="C16" s="8" t="s">
        <v>224</v>
      </c>
      <c r="D16" s="8" t="s">
        <v>237</v>
      </c>
      <c r="E16" s="8" t="s">
        <v>238</v>
      </c>
      <c r="F16" s="8" t="s">
        <v>239</v>
      </c>
      <c r="G16" s="8" t="s">
        <v>240</v>
      </c>
      <c r="H16" s="8" t="s">
        <v>241</v>
      </c>
      <c r="I16" s="8" t="s">
        <v>242</v>
      </c>
    </row>
    <row r="17" spans="1:9" x14ac:dyDescent="0.25">
      <c r="A17" s="6" t="s">
        <v>230</v>
      </c>
      <c r="B17" s="6">
        <v>-11315.667058823528</v>
      </c>
      <c r="C17" s="6">
        <v>4377.3863727403668</v>
      </c>
      <c r="D17" s="6">
        <v>-2.5850281641324715</v>
      </c>
      <c r="E17" s="6">
        <v>2.0706669626214286E-2</v>
      </c>
      <c r="F17" s="6">
        <v>-20645.845253740532</v>
      </c>
      <c r="G17" s="6">
        <v>-1985.4888639065248</v>
      </c>
      <c r="H17" s="6">
        <v>-20645.845253740532</v>
      </c>
      <c r="I17" s="6">
        <v>-1985.4888639065248</v>
      </c>
    </row>
    <row r="18" spans="1:9" ht="15.75" thickBot="1" x14ac:dyDescent="0.3">
      <c r="A18" s="7" t="s">
        <v>243</v>
      </c>
      <c r="B18" s="7">
        <v>5.6853431372549004</v>
      </c>
      <c r="C18" s="7">
        <v>2.1843180104847018</v>
      </c>
      <c r="D18" s="7">
        <v>2.6028001005189347</v>
      </c>
      <c r="E18" s="7">
        <v>1.9987269087065027E-2</v>
      </c>
      <c r="F18" s="7">
        <v>1.0295795064492532</v>
      </c>
      <c r="G18" s="7">
        <v>10.341106768060548</v>
      </c>
      <c r="H18" s="7">
        <v>1.0295795064492532</v>
      </c>
      <c r="I18" s="7">
        <v>10.341106768060548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N223"/>
  <sheetViews>
    <sheetView showGridLines="0" tabSelected="1" topLeftCell="A28" zoomScale="90" zoomScaleNormal="90" workbookViewId="0">
      <selection activeCell="E40" sqref="E24:E40"/>
    </sheetView>
  </sheetViews>
  <sheetFormatPr baseColWidth="10" defaultRowHeight="15" x14ac:dyDescent="0.25"/>
  <cols>
    <col min="1" max="1" width="10.5703125" customWidth="1"/>
    <col min="2" max="2" width="32" bestFit="1" customWidth="1"/>
    <col min="4" max="4" width="13" bestFit="1" customWidth="1"/>
    <col min="6" max="6" width="13" bestFit="1" customWidth="1"/>
  </cols>
  <sheetData>
    <row r="2" spans="1:14" x14ac:dyDescent="0.25">
      <c r="A2" s="1" t="s">
        <v>0</v>
      </c>
    </row>
    <row r="4" spans="1:14" x14ac:dyDescent="0.25">
      <c r="A4" s="10"/>
      <c r="B4" s="2" t="s">
        <v>1</v>
      </c>
    </row>
    <row r="5" spans="1:14" x14ac:dyDescent="0.25">
      <c r="A5" s="10"/>
      <c r="B5" s="2" t="s">
        <v>2</v>
      </c>
      <c r="C5" t="s">
        <v>248</v>
      </c>
      <c r="D5" t="s">
        <v>249</v>
      </c>
      <c r="L5" t="s">
        <v>244</v>
      </c>
      <c r="N5" t="s">
        <v>245</v>
      </c>
    </row>
    <row r="6" spans="1:14" x14ac:dyDescent="0.25">
      <c r="A6" s="3" t="s">
        <v>3</v>
      </c>
      <c r="B6" s="4">
        <v>1.33</v>
      </c>
      <c r="C6">
        <v>1996</v>
      </c>
      <c r="D6">
        <f>B23</f>
        <v>14.28</v>
      </c>
      <c r="E6">
        <f>Hoja3!$B$18*'Historico precio energía'!C6+Hoja3!$B$17</f>
        <v>32.277843137253512</v>
      </c>
      <c r="H6" s="5">
        <v>34911</v>
      </c>
      <c r="I6">
        <v>1.33</v>
      </c>
      <c r="K6" s="5">
        <v>34911</v>
      </c>
      <c r="L6">
        <f>B6</f>
        <v>1.33</v>
      </c>
      <c r="N6">
        <f>LN(L6)</f>
        <v>0.28517894223366247</v>
      </c>
    </row>
    <row r="7" spans="1:14" x14ac:dyDescent="0.25">
      <c r="A7" s="3" t="s">
        <v>4</v>
      </c>
      <c r="B7" s="4">
        <v>5.85</v>
      </c>
      <c r="C7">
        <v>1997</v>
      </c>
      <c r="D7">
        <f>B35</f>
        <v>129.76</v>
      </c>
      <c r="E7">
        <f>Hoja3!$B$18*'Historico precio energía'!C7+Hoja3!$B$17</f>
        <v>37.963186274508189</v>
      </c>
      <c r="H7" s="5">
        <v>35277</v>
      </c>
      <c r="I7">
        <v>1.7</v>
      </c>
      <c r="K7" s="5">
        <v>34942</v>
      </c>
      <c r="L7">
        <f t="shared" ref="L7:L70" si="0">B7</f>
        <v>5.85</v>
      </c>
      <c r="N7">
        <f t="shared" ref="N7:N70" si="1">LN(L7)</f>
        <v>1.766441661243765</v>
      </c>
    </row>
    <row r="8" spans="1:14" x14ac:dyDescent="0.25">
      <c r="A8" s="3" t="s">
        <v>5</v>
      </c>
      <c r="B8" s="4">
        <v>10.4</v>
      </c>
      <c r="C8">
        <v>1998</v>
      </c>
      <c r="D8">
        <f>B47</f>
        <v>23.93</v>
      </c>
      <c r="E8">
        <f>Hoja3!$B$18*'Historico precio energía'!C8+Hoja3!$B$17</f>
        <v>43.648529411762865</v>
      </c>
      <c r="H8" s="5">
        <v>35642</v>
      </c>
      <c r="I8">
        <v>31.15</v>
      </c>
      <c r="K8" s="5">
        <v>34972</v>
      </c>
      <c r="L8">
        <f t="shared" si="0"/>
        <v>10.4</v>
      </c>
      <c r="N8">
        <f t="shared" si="1"/>
        <v>2.341805806147327</v>
      </c>
    </row>
    <row r="9" spans="1:14" x14ac:dyDescent="0.25">
      <c r="A9" s="3" t="s">
        <v>6</v>
      </c>
      <c r="B9" s="4">
        <v>9.94</v>
      </c>
      <c r="C9">
        <v>1999</v>
      </c>
      <c r="D9">
        <v>32.299999999999997</v>
      </c>
      <c r="E9">
        <f>Hoja3!$B$18*'Historico precio energía'!C9+Hoja3!$B$17</f>
        <v>49.333872549017542</v>
      </c>
      <c r="H9" s="5">
        <v>36007</v>
      </c>
      <c r="I9">
        <v>17.989999999999998</v>
      </c>
      <c r="K9" s="5">
        <v>35003</v>
      </c>
      <c r="L9">
        <f t="shared" si="0"/>
        <v>9.94</v>
      </c>
      <c r="N9">
        <f t="shared" si="1"/>
        <v>2.2965670206684825</v>
      </c>
    </row>
    <row r="10" spans="1:14" x14ac:dyDescent="0.25">
      <c r="A10" s="3" t="s">
        <v>7</v>
      </c>
      <c r="B10" s="4">
        <v>24.35</v>
      </c>
      <c r="C10">
        <v>2000</v>
      </c>
      <c r="D10">
        <f>B71</f>
        <v>56.4</v>
      </c>
      <c r="E10">
        <f>Hoja3!$B$18*'Historico precio energía'!C10+Hoja3!$B$17</f>
        <v>55.019215686272219</v>
      </c>
      <c r="H10" s="5">
        <v>36372</v>
      </c>
      <c r="I10">
        <v>29.09</v>
      </c>
      <c r="K10" s="5">
        <v>35033</v>
      </c>
      <c r="L10">
        <f t="shared" si="0"/>
        <v>24.35</v>
      </c>
      <c r="N10">
        <f t="shared" si="1"/>
        <v>3.1925318495285988</v>
      </c>
    </row>
    <row r="11" spans="1:14" x14ac:dyDescent="0.25">
      <c r="A11" s="3" t="s">
        <v>8</v>
      </c>
      <c r="B11" s="4">
        <v>70.77</v>
      </c>
      <c r="C11">
        <v>2001</v>
      </c>
      <c r="D11">
        <f>B83</f>
        <v>35.18</v>
      </c>
      <c r="E11">
        <f>Hoja3!$B$18*'Historico precio energía'!C11+Hoja3!$B$17</f>
        <v>60.704558823526895</v>
      </c>
      <c r="H11" s="5">
        <v>36738</v>
      </c>
      <c r="I11">
        <v>43.32</v>
      </c>
      <c r="K11" s="5">
        <v>35064</v>
      </c>
      <c r="L11">
        <f t="shared" si="0"/>
        <v>70.77</v>
      </c>
      <c r="N11">
        <f t="shared" si="1"/>
        <v>4.2594351820876932</v>
      </c>
    </row>
    <row r="12" spans="1:14" x14ac:dyDescent="0.25">
      <c r="A12" s="3" t="s">
        <v>9</v>
      </c>
      <c r="B12" s="4">
        <v>22.39</v>
      </c>
      <c r="C12">
        <v>2002</v>
      </c>
      <c r="D12">
        <f>B95</f>
        <v>64.260000000000005</v>
      </c>
      <c r="E12">
        <f>Hoja3!$B$18*'Historico precio energía'!C12+Hoja3!$B$17</f>
        <v>66.389901960781572</v>
      </c>
      <c r="H12" s="5">
        <v>37103</v>
      </c>
      <c r="I12">
        <v>39.950000000000003</v>
      </c>
      <c r="K12" s="5">
        <v>35095</v>
      </c>
      <c r="L12">
        <f t="shared" si="0"/>
        <v>22.39</v>
      </c>
      <c r="N12">
        <f t="shared" si="1"/>
        <v>3.1086144306106633</v>
      </c>
    </row>
    <row r="13" spans="1:14" x14ac:dyDescent="0.25">
      <c r="A13" s="3" t="s">
        <v>10</v>
      </c>
      <c r="B13" s="4">
        <v>7.92</v>
      </c>
      <c r="C13">
        <v>2003</v>
      </c>
      <c r="D13">
        <f>B107</f>
        <v>52.39</v>
      </c>
      <c r="E13">
        <f>Hoja3!$B$18*'Historico precio energía'!C13+Hoja3!$B$17</f>
        <v>72.075245098036248</v>
      </c>
      <c r="H13" s="5">
        <v>37468</v>
      </c>
      <c r="I13">
        <v>42.28</v>
      </c>
      <c r="K13" s="5">
        <v>35124</v>
      </c>
      <c r="L13">
        <f t="shared" si="0"/>
        <v>7.92</v>
      </c>
      <c r="N13">
        <f t="shared" si="1"/>
        <v>2.0693912058263346</v>
      </c>
    </row>
    <row r="14" spans="1:14" x14ac:dyDescent="0.25">
      <c r="A14" s="3" t="s">
        <v>11</v>
      </c>
      <c r="B14" s="4">
        <v>3.53</v>
      </c>
      <c r="C14">
        <v>2004</v>
      </c>
      <c r="D14">
        <f>B119</f>
        <v>68.069999999999993</v>
      </c>
      <c r="E14">
        <f>Hoja3!$B$18*'Historico precio energía'!C14+Hoja3!$B$17</f>
        <v>77.760588235292744</v>
      </c>
      <c r="H14" s="5">
        <v>37833</v>
      </c>
      <c r="I14">
        <v>70.069999999999993</v>
      </c>
      <c r="K14" s="5">
        <v>35155</v>
      </c>
      <c r="L14">
        <f t="shared" si="0"/>
        <v>3.53</v>
      </c>
      <c r="N14">
        <f t="shared" si="1"/>
        <v>1.2612978709452054</v>
      </c>
    </row>
    <row r="15" spans="1:14" x14ac:dyDescent="0.25">
      <c r="A15" s="3" t="s">
        <v>12</v>
      </c>
      <c r="B15" s="4">
        <v>3.13</v>
      </c>
      <c r="C15">
        <v>2005</v>
      </c>
      <c r="D15">
        <f>B131</f>
        <v>80.56</v>
      </c>
      <c r="E15">
        <f>Hoja3!$B$18*'Historico precio energía'!C15+Hoja3!$B$17</f>
        <v>83.44593137254742</v>
      </c>
      <c r="H15" s="5">
        <v>38199</v>
      </c>
      <c r="I15">
        <v>53.07</v>
      </c>
      <c r="K15" s="5">
        <v>35185</v>
      </c>
      <c r="L15">
        <f t="shared" si="0"/>
        <v>3.13</v>
      </c>
      <c r="N15">
        <f t="shared" si="1"/>
        <v>1.1410330045520618</v>
      </c>
    </row>
    <row r="16" spans="1:14" x14ac:dyDescent="0.25">
      <c r="A16" s="3" t="s">
        <v>13</v>
      </c>
      <c r="B16" s="4">
        <v>1.85</v>
      </c>
      <c r="C16">
        <v>2006</v>
      </c>
      <c r="D16">
        <f>B143</f>
        <v>64.989999999999995</v>
      </c>
      <c r="E16">
        <f>Hoja3!$B$18*'Historico precio energía'!C16+Hoja3!$B$17</f>
        <v>89.131274509802097</v>
      </c>
      <c r="H16" s="5">
        <v>38564</v>
      </c>
      <c r="I16">
        <v>77.92</v>
      </c>
      <c r="K16" s="5">
        <v>35216</v>
      </c>
      <c r="L16">
        <f t="shared" si="0"/>
        <v>1.85</v>
      </c>
      <c r="N16">
        <f t="shared" si="1"/>
        <v>0.61518563909023349</v>
      </c>
    </row>
    <row r="17" spans="1:14" x14ac:dyDescent="0.25">
      <c r="A17" s="3" t="s">
        <v>14</v>
      </c>
      <c r="B17" s="4">
        <v>1.99</v>
      </c>
      <c r="C17">
        <v>2007</v>
      </c>
      <c r="D17">
        <f>B155</f>
        <v>85.41</v>
      </c>
      <c r="E17">
        <f>Hoja3!$B$18*'Historico precio energía'!C17+Hoja3!$B$17</f>
        <v>94.816617647056773</v>
      </c>
      <c r="H17" s="5">
        <v>38929</v>
      </c>
      <c r="I17">
        <v>59.02</v>
      </c>
      <c r="K17" s="5">
        <v>35246</v>
      </c>
      <c r="L17">
        <f t="shared" si="0"/>
        <v>1.99</v>
      </c>
      <c r="N17">
        <f t="shared" si="1"/>
        <v>0.68813463873640102</v>
      </c>
    </row>
    <row r="18" spans="1:14" x14ac:dyDescent="0.25">
      <c r="A18" s="3" t="s">
        <v>15</v>
      </c>
      <c r="B18" s="4">
        <v>1.7</v>
      </c>
      <c r="C18">
        <v>2008</v>
      </c>
      <c r="D18">
        <f>B167</f>
        <v>106.07</v>
      </c>
      <c r="E18">
        <f>Hoja3!$B$18*'Historico precio energía'!C18+Hoja3!$B$17</f>
        <v>100.50196078431145</v>
      </c>
      <c r="H18" s="5">
        <v>39294</v>
      </c>
      <c r="I18">
        <v>79.8</v>
      </c>
      <c r="K18" s="5">
        <v>35277</v>
      </c>
      <c r="L18">
        <f t="shared" si="0"/>
        <v>1.7</v>
      </c>
      <c r="N18">
        <f t="shared" si="1"/>
        <v>0.53062825106217038</v>
      </c>
    </row>
    <row r="19" spans="1:14" x14ac:dyDescent="0.25">
      <c r="A19" s="3" t="s">
        <v>16</v>
      </c>
      <c r="B19" s="4">
        <v>3.86</v>
      </c>
      <c r="C19">
        <v>2009</v>
      </c>
      <c r="D19">
        <f>B179</f>
        <v>201.09</v>
      </c>
      <c r="E19">
        <f>Hoja3!$B$18*'Historico precio energía'!C19+Hoja3!$B$17</f>
        <v>106.18730392156613</v>
      </c>
      <c r="H19" s="5">
        <v>39660</v>
      </c>
      <c r="I19">
        <v>63.23</v>
      </c>
      <c r="K19" s="5">
        <v>35308</v>
      </c>
      <c r="L19">
        <f t="shared" si="0"/>
        <v>3.86</v>
      </c>
      <c r="N19">
        <f t="shared" si="1"/>
        <v>1.3506671834767394</v>
      </c>
    </row>
    <row r="20" spans="1:14" x14ac:dyDescent="0.25">
      <c r="A20" s="3" t="s">
        <v>17</v>
      </c>
      <c r="B20" s="4">
        <v>14.34</v>
      </c>
      <c r="C20">
        <v>2010</v>
      </c>
      <c r="D20">
        <f>B191</f>
        <v>69.260000000000005</v>
      </c>
      <c r="E20">
        <f>Hoja3!$B$18*'Historico precio energía'!C20+Hoja3!$B$17</f>
        <v>111.8726470588208</v>
      </c>
      <c r="H20" s="5">
        <v>40025</v>
      </c>
      <c r="I20">
        <v>125.84</v>
      </c>
      <c r="K20" s="5">
        <v>35338</v>
      </c>
      <c r="L20">
        <f t="shared" si="0"/>
        <v>14.34</v>
      </c>
      <c r="N20">
        <f t="shared" si="1"/>
        <v>2.6630528351714742</v>
      </c>
    </row>
    <row r="21" spans="1:14" x14ac:dyDescent="0.25">
      <c r="A21" s="3" t="s">
        <v>18</v>
      </c>
      <c r="B21" s="4">
        <v>5.19</v>
      </c>
      <c r="C21">
        <v>2011</v>
      </c>
      <c r="D21">
        <f>B203</f>
        <v>56.59</v>
      </c>
      <c r="E21">
        <f>Hoja3!$B$18*'Historico precio energía'!C21+Hoja3!$B$17</f>
        <v>117.55799019607548</v>
      </c>
      <c r="H21" s="5">
        <v>40390</v>
      </c>
      <c r="I21">
        <v>83.37</v>
      </c>
      <c r="K21" s="5">
        <v>35369</v>
      </c>
      <c r="L21">
        <f t="shared" si="0"/>
        <v>5.19</v>
      </c>
      <c r="N21">
        <f t="shared" si="1"/>
        <v>1.6467336971777973</v>
      </c>
    </row>
    <row r="22" spans="1:14" x14ac:dyDescent="0.25">
      <c r="A22" s="3" t="s">
        <v>19</v>
      </c>
      <c r="B22" s="4">
        <v>18.63</v>
      </c>
      <c r="C22">
        <v>2012</v>
      </c>
      <c r="D22">
        <f>B215</f>
        <v>181.39</v>
      </c>
      <c r="E22">
        <f>Hoja3!$B$18*'Historico precio energía'!C22+Hoja3!$B$17</f>
        <v>123.24333333333198</v>
      </c>
      <c r="H22" s="5">
        <v>40755</v>
      </c>
      <c r="I22">
        <v>56.15</v>
      </c>
      <c r="K22" s="5">
        <v>35399</v>
      </c>
      <c r="L22">
        <f t="shared" si="0"/>
        <v>18.63</v>
      </c>
      <c r="N22">
        <f t="shared" si="1"/>
        <v>2.924773184613497</v>
      </c>
    </row>
    <row r="23" spans="1:14" x14ac:dyDescent="0.25">
      <c r="A23" s="3" t="s">
        <v>20</v>
      </c>
      <c r="B23" s="4">
        <v>14.28</v>
      </c>
      <c r="C23" s="12"/>
      <c r="D23" s="12"/>
      <c r="E23" s="12"/>
      <c r="F23" s="12"/>
      <c r="H23" s="5">
        <v>41121</v>
      </c>
      <c r="I23">
        <v>78.599999999999994</v>
      </c>
      <c r="K23" s="5">
        <v>35430</v>
      </c>
      <c r="L23">
        <f t="shared" si="0"/>
        <v>14.28</v>
      </c>
      <c r="N23">
        <f t="shared" si="1"/>
        <v>2.6588599569114382</v>
      </c>
    </row>
    <row r="24" spans="1:14" x14ac:dyDescent="0.25">
      <c r="A24" s="3" t="s">
        <v>21</v>
      </c>
      <c r="B24" s="4">
        <v>22.36</v>
      </c>
      <c r="K24" s="5">
        <v>35461</v>
      </c>
      <c r="L24">
        <f t="shared" si="0"/>
        <v>22.36</v>
      </c>
      <c r="N24">
        <f t="shared" si="1"/>
        <v>3.1072736482868986</v>
      </c>
    </row>
    <row r="25" spans="1:14" x14ac:dyDescent="0.25">
      <c r="A25" s="3" t="s">
        <v>22</v>
      </c>
      <c r="B25" s="4">
        <v>27.41</v>
      </c>
      <c r="K25" s="5">
        <v>35489</v>
      </c>
      <c r="L25">
        <f t="shared" si="0"/>
        <v>27.41</v>
      </c>
      <c r="N25">
        <f t="shared" si="1"/>
        <v>3.3109079103146946</v>
      </c>
    </row>
    <row r="26" spans="1:14" x14ac:dyDescent="0.25">
      <c r="A26" s="3" t="s">
        <v>23</v>
      </c>
      <c r="B26" s="4">
        <v>25.84</v>
      </c>
      <c r="K26" s="5">
        <v>35520</v>
      </c>
      <c r="L26">
        <f t="shared" si="0"/>
        <v>25.84</v>
      </c>
      <c r="N26">
        <f t="shared" si="1"/>
        <v>3.2519236789144013</v>
      </c>
    </row>
    <row r="27" spans="1:14" x14ac:dyDescent="0.25">
      <c r="A27" s="3" t="s">
        <v>24</v>
      </c>
      <c r="B27" s="4">
        <v>25.05</v>
      </c>
      <c r="K27" s="5">
        <v>35550</v>
      </c>
      <c r="L27">
        <f t="shared" si="0"/>
        <v>25.05</v>
      </c>
      <c r="N27">
        <f t="shared" si="1"/>
        <v>3.2208738275308737</v>
      </c>
    </row>
    <row r="28" spans="1:14" x14ac:dyDescent="0.25">
      <c r="A28" s="3" t="s">
        <v>25</v>
      </c>
      <c r="B28" s="4">
        <v>35.130000000000003</v>
      </c>
      <c r="K28" s="5">
        <v>35581</v>
      </c>
      <c r="L28">
        <f t="shared" si="0"/>
        <v>35.130000000000003</v>
      </c>
      <c r="N28">
        <f t="shared" si="1"/>
        <v>3.5590554662777358</v>
      </c>
    </row>
    <row r="29" spans="1:14" x14ac:dyDescent="0.25">
      <c r="A29" s="3" t="s">
        <v>26</v>
      </c>
      <c r="B29" s="4">
        <v>32.950000000000003</v>
      </c>
      <c r="K29" s="5">
        <v>35611</v>
      </c>
      <c r="L29">
        <f t="shared" si="0"/>
        <v>32.950000000000003</v>
      </c>
      <c r="N29">
        <f t="shared" si="1"/>
        <v>3.4949912609485163</v>
      </c>
    </row>
    <row r="30" spans="1:14" x14ac:dyDescent="0.25">
      <c r="A30" s="3" t="s">
        <v>27</v>
      </c>
      <c r="B30" s="4">
        <v>31.15</v>
      </c>
      <c r="K30" s="5">
        <v>35642</v>
      </c>
      <c r="L30">
        <f t="shared" si="0"/>
        <v>31.15</v>
      </c>
      <c r="N30">
        <f t="shared" si="1"/>
        <v>3.4388142452334622</v>
      </c>
    </row>
    <row r="31" spans="1:14" x14ac:dyDescent="0.25">
      <c r="A31" s="3" t="s">
        <v>28</v>
      </c>
      <c r="B31" s="4">
        <v>38.83</v>
      </c>
      <c r="K31" s="5">
        <v>35673</v>
      </c>
      <c r="L31">
        <f t="shared" si="0"/>
        <v>38.83</v>
      </c>
      <c r="N31">
        <f t="shared" si="1"/>
        <v>3.6591931437435758</v>
      </c>
    </row>
    <row r="32" spans="1:14" x14ac:dyDescent="0.25">
      <c r="A32" s="3" t="s">
        <v>29</v>
      </c>
      <c r="B32" s="4">
        <v>137.35</v>
      </c>
      <c r="K32" s="5">
        <v>35703</v>
      </c>
      <c r="L32">
        <f t="shared" si="0"/>
        <v>137.35</v>
      </c>
      <c r="N32">
        <f t="shared" si="1"/>
        <v>4.9225324125412833</v>
      </c>
    </row>
    <row r="33" spans="1:14" x14ac:dyDescent="0.25">
      <c r="A33" s="3" t="s">
        <v>30</v>
      </c>
      <c r="B33" s="4">
        <v>138.02000000000001</v>
      </c>
      <c r="K33" s="5">
        <v>35734</v>
      </c>
      <c r="L33">
        <f t="shared" si="0"/>
        <v>138.02000000000001</v>
      </c>
      <c r="N33">
        <f t="shared" si="1"/>
        <v>4.9273986021924561</v>
      </c>
    </row>
    <row r="34" spans="1:14" x14ac:dyDescent="0.25">
      <c r="A34" s="3" t="s">
        <v>31</v>
      </c>
      <c r="B34" s="4">
        <v>132.72</v>
      </c>
      <c r="K34" s="5">
        <v>35764</v>
      </c>
      <c r="L34">
        <f t="shared" si="0"/>
        <v>132.72</v>
      </c>
      <c r="N34">
        <f t="shared" si="1"/>
        <v>4.8882416458821893</v>
      </c>
    </row>
    <row r="35" spans="1:14" x14ac:dyDescent="0.25">
      <c r="A35" s="3" t="s">
        <v>32</v>
      </c>
      <c r="B35" s="4">
        <v>129.76</v>
      </c>
      <c r="K35" s="5">
        <v>35795</v>
      </c>
      <c r="L35">
        <f t="shared" si="0"/>
        <v>129.76</v>
      </c>
      <c r="N35">
        <f t="shared" si="1"/>
        <v>4.8656865903671029</v>
      </c>
    </row>
    <row r="36" spans="1:14" x14ac:dyDescent="0.25">
      <c r="A36" s="3" t="s">
        <v>33</v>
      </c>
      <c r="B36" s="4">
        <v>135.05000000000001</v>
      </c>
      <c r="K36" s="5">
        <v>35826</v>
      </c>
      <c r="L36">
        <f t="shared" si="0"/>
        <v>135.05000000000001</v>
      </c>
      <c r="N36">
        <f t="shared" si="1"/>
        <v>4.9056450802386244</v>
      </c>
    </row>
    <row r="37" spans="1:14" x14ac:dyDescent="0.25">
      <c r="A37" s="3" t="s">
        <v>34</v>
      </c>
      <c r="B37" s="4">
        <v>150.46</v>
      </c>
      <c r="K37" s="5">
        <v>35854</v>
      </c>
      <c r="L37">
        <f t="shared" si="0"/>
        <v>150.46</v>
      </c>
      <c r="N37">
        <f t="shared" si="1"/>
        <v>5.0136972681320753</v>
      </c>
    </row>
    <row r="38" spans="1:14" x14ac:dyDescent="0.25">
      <c r="A38" s="3" t="s">
        <v>35</v>
      </c>
      <c r="B38" s="4">
        <v>92.43</v>
      </c>
      <c r="K38" s="5">
        <v>35885</v>
      </c>
      <c r="L38">
        <f t="shared" si="0"/>
        <v>92.43</v>
      </c>
      <c r="N38">
        <f t="shared" si="1"/>
        <v>4.526451601276686</v>
      </c>
    </row>
    <row r="39" spans="1:14" x14ac:dyDescent="0.25">
      <c r="A39" s="3" t="s">
        <v>36</v>
      </c>
      <c r="B39" s="4">
        <v>55.61</v>
      </c>
      <c r="K39" s="5">
        <v>35915</v>
      </c>
      <c r="L39">
        <f t="shared" si="0"/>
        <v>55.61</v>
      </c>
      <c r="N39">
        <f t="shared" si="1"/>
        <v>4.0183630411994722</v>
      </c>
    </row>
    <row r="40" spans="1:14" x14ac:dyDescent="0.25">
      <c r="A40" s="3" t="s">
        <v>37</v>
      </c>
      <c r="B40" s="4">
        <v>25.86</v>
      </c>
      <c r="K40" s="5">
        <v>35946</v>
      </c>
      <c r="L40">
        <f t="shared" si="0"/>
        <v>25.86</v>
      </c>
      <c r="N40">
        <f t="shared" si="1"/>
        <v>3.2526973733437115</v>
      </c>
    </row>
    <row r="41" spans="1:14" x14ac:dyDescent="0.25">
      <c r="A41" s="3" t="s">
        <v>38</v>
      </c>
      <c r="B41" s="4">
        <v>18.28</v>
      </c>
      <c r="K41" s="5">
        <v>35976</v>
      </c>
      <c r="L41">
        <f t="shared" si="0"/>
        <v>18.28</v>
      </c>
      <c r="N41">
        <f t="shared" si="1"/>
        <v>2.9058075660260041</v>
      </c>
    </row>
    <row r="42" spans="1:14" x14ac:dyDescent="0.25">
      <c r="A42" s="3" t="s">
        <v>39</v>
      </c>
      <c r="B42" s="4">
        <v>17.989999999999998</v>
      </c>
      <c r="K42" s="5">
        <v>36007</v>
      </c>
      <c r="L42">
        <f t="shared" si="0"/>
        <v>17.989999999999998</v>
      </c>
      <c r="N42">
        <f t="shared" si="1"/>
        <v>2.8898160479624417</v>
      </c>
    </row>
    <row r="43" spans="1:14" x14ac:dyDescent="0.25">
      <c r="A43" s="3" t="s">
        <v>40</v>
      </c>
      <c r="B43" s="4">
        <v>20.62</v>
      </c>
      <c r="K43" s="5">
        <v>36038</v>
      </c>
      <c r="L43">
        <f t="shared" si="0"/>
        <v>20.62</v>
      </c>
      <c r="N43">
        <f t="shared" si="1"/>
        <v>3.0262614785888138</v>
      </c>
    </row>
    <row r="44" spans="1:14" x14ac:dyDescent="0.25">
      <c r="A44" s="3" t="s">
        <v>41</v>
      </c>
      <c r="B44" s="4">
        <v>22.79</v>
      </c>
      <c r="K44" s="5">
        <v>36068</v>
      </c>
      <c r="L44">
        <f t="shared" si="0"/>
        <v>22.79</v>
      </c>
      <c r="N44">
        <f t="shared" si="1"/>
        <v>3.126321843257593</v>
      </c>
    </row>
    <row r="45" spans="1:14" x14ac:dyDescent="0.25">
      <c r="A45" s="3" t="s">
        <v>42</v>
      </c>
      <c r="B45" s="4">
        <v>23.41</v>
      </c>
      <c r="K45" s="5">
        <v>36099</v>
      </c>
      <c r="L45">
        <f t="shared" si="0"/>
        <v>23.41</v>
      </c>
      <c r="N45">
        <f t="shared" si="1"/>
        <v>3.1531632815028194</v>
      </c>
    </row>
    <row r="46" spans="1:14" x14ac:dyDescent="0.25">
      <c r="A46" s="3" t="s">
        <v>43</v>
      </c>
      <c r="B46" s="4">
        <v>24.36</v>
      </c>
      <c r="K46" s="5">
        <v>36129</v>
      </c>
      <c r="L46">
        <f t="shared" si="0"/>
        <v>24.36</v>
      </c>
      <c r="N46">
        <f t="shared" si="1"/>
        <v>3.1929424428416961</v>
      </c>
    </row>
    <row r="47" spans="1:14" x14ac:dyDescent="0.25">
      <c r="A47" s="3" t="s">
        <v>44</v>
      </c>
      <c r="B47" s="4">
        <v>23.93</v>
      </c>
      <c r="K47" s="5">
        <v>36160</v>
      </c>
      <c r="L47">
        <f t="shared" si="0"/>
        <v>23.93</v>
      </c>
      <c r="N47">
        <f t="shared" si="1"/>
        <v>3.1751329019202821</v>
      </c>
    </row>
    <row r="48" spans="1:14" x14ac:dyDescent="0.25">
      <c r="A48" s="3" t="s">
        <v>45</v>
      </c>
      <c r="B48" s="4">
        <v>25.55</v>
      </c>
      <c r="K48" s="5">
        <v>36191</v>
      </c>
      <c r="L48">
        <f t="shared" si="0"/>
        <v>25.55</v>
      </c>
      <c r="N48">
        <f t="shared" si="1"/>
        <v>3.2406373166497136</v>
      </c>
    </row>
    <row r="49" spans="1:14" x14ac:dyDescent="0.25">
      <c r="A49" s="3" t="s">
        <v>46</v>
      </c>
      <c r="B49" s="4">
        <v>24.94</v>
      </c>
      <c r="K49" s="5">
        <v>36219</v>
      </c>
      <c r="L49">
        <f t="shared" si="0"/>
        <v>24.94</v>
      </c>
      <c r="N49">
        <f t="shared" si="1"/>
        <v>3.2164729402518906</v>
      </c>
    </row>
    <row r="50" spans="1:14" x14ac:dyDescent="0.25">
      <c r="A50" s="3" t="s">
        <v>47</v>
      </c>
      <c r="B50" s="4">
        <v>21.54</v>
      </c>
      <c r="K50" s="5">
        <v>36250</v>
      </c>
      <c r="L50">
        <f t="shared" si="0"/>
        <v>21.54</v>
      </c>
      <c r="N50">
        <f t="shared" si="1"/>
        <v>3.0699116717282426</v>
      </c>
    </row>
    <row r="51" spans="1:14" x14ac:dyDescent="0.25">
      <c r="A51" s="3" t="s">
        <v>48</v>
      </c>
      <c r="B51" s="4">
        <v>23.58</v>
      </c>
      <c r="K51" s="5">
        <v>36280</v>
      </c>
      <c r="L51">
        <f t="shared" si="0"/>
        <v>23.58</v>
      </c>
      <c r="N51">
        <f t="shared" si="1"/>
        <v>3.1603988951092248</v>
      </c>
    </row>
    <row r="52" spans="1:14" x14ac:dyDescent="0.25">
      <c r="A52" s="3" t="s">
        <v>49</v>
      </c>
      <c r="B52" s="4">
        <v>26.11</v>
      </c>
      <c r="K52" s="5">
        <v>36311</v>
      </c>
      <c r="L52">
        <f t="shared" si="0"/>
        <v>26.11</v>
      </c>
      <c r="N52">
        <f t="shared" si="1"/>
        <v>3.2623183827110376</v>
      </c>
    </row>
    <row r="53" spans="1:14" x14ac:dyDescent="0.25">
      <c r="A53" s="3" t="s">
        <v>50</v>
      </c>
      <c r="B53" s="4">
        <v>28.11</v>
      </c>
      <c r="K53" s="5">
        <v>36341</v>
      </c>
      <c r="L53">
        <f t="shared" si="0"/>
        <v>28.11</v>
      </c>
      <c r="N53">
        <f t="shared" si="1"/>
        <v>3.3361253849184407</v>
      </c>
    </row>
    <row r="54" spans="1:14" x14ac:dyDescent="0.25">
      <c r="A54" s="3" t="s">
        <v>51</v>
      </c>
      <c r="B54" s="4">
        <v>29.09</v>
      </c>
      <c r="K54" s="5">
        <v>36372</v>
      </c>
      <c r="L54">
        <f t="shared" si="0"/>
        <v>29.09</v>
      </c>
      <c r="N54">
        <f t="shared" si="1"/>
        <v>3.3703944725071104</v>
      </c>
    </row>
    <row r="55" spans="1:14" x14ac:dyDescent="0.25">
      <c r="A55" s="3" t="s">
        <v>52</v>
      </c>
      <c r="B55" s="4">
        <v>31.77</v>
      </c>
      <c r="K55" s="5">
        <v>36403</v>
      </c>
      <c r="L55">
        <f t="shared" si="0"/>
        <v>31.77</v>
      </c>
      <c r="N55">
        <f t="shared" si="1"/>
        <v>3.4585224482814247</v>
      </c>
    </row>
    <row r="56" spans="1:14" x14ac:dyDescent="0.25">
      <c r="A56" s="3" t="s">
        <v>53</v>
      </c>
      <c r="B56" s="4">
        <v>33.76</v>
      </c>
      <c r="K56" s="5">
        <v>36433</v>
      </c>
      <c r="L56">
        <f t="shared" si="0"/>
        <v>33.76</v>
      </c>
      <c r="N56">
        <f t="shared" si="1"/>
        <v>3.5192766697277564</v>
      </c>
    </row>
    <row r="57" spans="1:14" x14ac:dyDescent="0.25">
      <c r="A57" s="3" t="s">
        <v>54</v>
      </c>
      <c r="B57" s="4">
        <v>32.79</v>
      </c>
      <c r="K57" s="5">
        <v>36464</v>
      </c>
      <c r="L57">
        <f t="shared" si="0"/>
        <v>32.79</v>
      </c>
      <c r="N57">
        <f t="shared" si="1"/>
        <v>3.4901235908565567</v>
      </c>
    </row>
    <row r="58" spans="1:14" x14ac:dyDescent="0.25">
      <c r="A58" s="3" t="s">
        <v>55</v>
      </c>
      <c r="B58" s="4">
        <v>32.01</v>
      </c>
      <c r="K58" s="5">
        <v>36494</v>
      </c>
      <c r="L58">
        <f t="shared" si="0"/>
        <v>32.01</v>
      </c>
      <c r="N58">
        <f t="shared" si="1"/>
        <v>3.4660483539817717</v>
      </c>
    </row>
    <row r="59" spans="1:14" x14ac:dyDescent="0.25">
      <c r="A59" s="3" t="s">
        <v>56</v>
      </c>
      <c r="B59" s="4">
        <v>32.299999999999997</v>
      </c>
      <c r="K59" s="5">
        <v>36525</v>
      </c>
      <c r="L59">
        <f t="shared" si="0"/>
        <v>32.299999999999997</v>
      </c>
      <c r="N59">
        <f t="shared" si="1"/>
        <v>3.475067230228611</v>
      </c>
    </row>
    <row r="60" spans="1:14" x14ac:dyDescent="0.25">
      <c r="A60" s="3" t="s">
        <v>57</v>
      </c>
      <c r="B60" s="4">
        <v>37.15</v>
      </c>
      <c r="K60" s="5">
        <v>36556</v>
      </c>
      <c r="L60">
        <f t="shared" si="0"/>
        <v>37.15</v>
      </c>
      <c r="N60">
        <f t="shared" si="1"/>
        <v>3.6149637711637683</v>
      </c>
    </row>
    <row r="61" spans="1:14" x14ac:dyDescent="0.25">
      <c r="A61" s="3" t="s">
        <v>58</v>
      </c>
      <c r="B61" s="4">
        <v>40.299999999999997</v>
      </c>
      <c r="K61" s="5">
        <v>36585</v>
      </c>
      <c r="L61">
        <f t="shared" si="0"/>
        <v>40.299999999999997</v>
      </c>
      <c r="N61">
        <f t="shared" si="1"/>
        <v>3.6963514689526371</v>
      </c>
    </row>
    <row r="62" spans="1:14" x14ac:dyDescent="0.25">
      <c r="A62" s="3" t="s">
        <v>59</v>
      </c>
      <c r="B62" s="4">
        <v>37.76</v>
      </c>
      <c r="K62" s="5">
        <v>36616</v>
      </c>
      <c r="L62">
        <f t="shared" si="0"/>
        <v>37.76</v>
      </c>
      <c r="N62">
        <f t="shared" si="1"/>
        <v>3.6312503412772998</v>
      </c>
    </row>
    <row r="63" spans="1:14" x14ac:dyDescent="0.25">
      <c r="A63" s="3" t="s">
        <v>60</v>
      </c>
      <c r="B63" s="4">
        <v>43.92</v>
      </c>
      <c r="K63" s="5">
        <v>36646</v>
      </c>
      <c r="L63">
        <f t="shared" si="0"/>
        <v>43.92</v>
      </c>
      <c r="N63">
        <f t="shared" si="1"/>
        <v>3.7823697972012753</v>
      </c>
    </row>
    <row r="64" spans="1:14" x14ac:dyDescent="0.25">
      <c r="A64" s="3" t="s">
        <v>61</v>
      </c>
      <c r="B64" s="4">
        <v>37.4</v>
      </c>
      <c r="K64" s="5">
        <v>36677</v>
      </c>
      <c r="L64">
        <f t="shared" si="0"/>
        <v>37.4</v>
      </c>
      <c r="N64">
        <f t="shared" si="1"/>
        <v>3.6216707044204863</v>
      </c>
    </row>
    <row r="65" spans="1:14" x14ac:dyDescent="0.25">
      <c r="A65" s="3" t="s">
        <v>62</v>
      </c>
      <c r="B65" s="4">
        <v>40.22</v>
      </c>
      <c r="K65" s="5">
        <v>36707</v>
      </c>
      <c r="L65">
        <f t="shared" si="0"/>
        <v>40.22</v>
      </c>
      <c r="N65">
        <f t="shared" si="1"/>
        <v>3.6943643843445058</v>
      </c>
    </row>
    <row r="66" spans="1:14" x14ac:dyDescent="0.25">
      <c r="A66" s="3" t="s">
        <v>63</v>
      </c>
      <c r="B66" s="4">
        <v>43.32</v>
      </c>
      <c r="K66" s="5">
        <v>36738</v>
      </c>
      <c r="L66">
        <f t="shared" si="0"/>
        <v>43.32</v>
      </c>
      <c r="N66">
        <f t="shared" si="1"/>
        <v>3.76861442213279</v>
      </c>
    </row>
    <row r="67" spans="1:14" x14ac:dyDescent="0.25">
      <c r="A67" s="3" t="s">
        <v>64</v>
      </c>
      <c r="B67" s="4">
        <v>49.16</v>
      </c>
      <c r="K67" s="5">
        <v>36769</v>
      </c>
      <c r="L67">
        <f t="shared" si="0"/>
        <v>49.16</v>
      </c>
      <c r="N67">
        <f t="shared" si="1"/>
        <v>3.8950802846978339</v>
      </c>
    </row>
    <row r="68" spans="1:14" x14ac:dyDescent="0.25">
      <c r="A68" s="3" t="s">
        <v>65</v>
      </c>
      <c r="B68" s="4">
        <v>59.43</v>
      </c>
      <c r="K68" s="5">
        <v>36799</v>
      </c>
      <c r="L68">
        <f t="shared" si="0"/>
        <v>59.43</v>
      </c>
      <c r="N68">
        <f t="shared" si="1"/>
        <v>4.0847991493785694</v>
      </c>
    </row>
    <row r="69" spans="1:14" x14ac:dyDescent="0.25">
      <c r="A69" s="3" t="s">
        <v>66</v>
      </c>
      <c r="B69" s="4">
        <v>49.27</v>
      </c>
      <c r="K69" s="5">
        <v>36830</v>
      </c>
      <c r="L69">
        <f t="shared" si="0"/>
        <v>49.27</v>
      </c>
      <c r="N69">
        <f t="shared" si="1"/>
        <v>3.8973153765558717</v>
      </c>
    </row>
    <row r="70" spans="1:14" x14ac:dyDescent="0.25">
      <c r="A70" s="3" t="s">
        <v>67</v>
      </c>
      <c r="B70" s="4">
        <v>45.61</v>
      </c>
      <c r="K70" s="5">
        <v>36860</v>
      </c>
      <c r="L70">
        <f t="shared" si="0"/>
        <v>45.61</v>
      </c>
      <c r="N70">
        <f t="shared" si="1"/>
        <v>3.8201269907236091</v>
      </c>
    </row>
    <row r="71" spans="1:14" x14ac:dyDescent="0.25">
      <c r="A71" s="3" t="s">
        <v>68</v>
      </c>
      <c r="B71" s="4">
        <v>56.4</v>
      </c>
      <c r="K71" s="5">
        <v>36891</v>
      </c>
      <c r="L71">
        <f t="shared" ref="L71:L134" si="2">B71</f>
        <v>56.4</v>
      </c>
      <c r="N71">
        <f t="shared" ref="N71:N134" si="3">LN(L71)</f>
        <v>4.0324691585040133</v>
      </c>
    </row>
    <row r="72" spans="1:14" x14ac:dyDescent="0.25">
      <c r="A72" s="3" t="s">
        <v>69</v>
      </c>
      <c r="B72" s="4">
        <v>71.02</v>
      </c>
      <c r="K72" s="5">
        <v>36922</v>
      </c>
      <c r="L72">
        <f t="shared" si="2"/>
        <v>71.02</v>
      </c>
      <c r="N72">
        <f t="shared" si="3"/>
        <v>4.2629615275149417</v>
      </c>
    </row>
    <row r="73" spans="1:14" x14ac:dyDescent="0.25">
      <c r="A73" s="3" t="s">
        <v>70</v>
      </c>
      <c r="B73" s="4">
        <v>87.14</v>
      </c>
      <c r="K73" s="5">
        <v>36950</v>
      </c>
      <c r="L73">
        <f t="shared" si="2"/>
        <v>87.14</v>
      </c>
      <c r="N73">
        <f t="shared" si="3"/>
        <v>4.4675160206892963</v>
      </c>
    </row>
    <row r="74" spans="1:14" x14ac:dyDescent="0.25">
      <c r="A74" s="3" t="s">
        <v>71</v>
      </c>
      <c r="B74" s="4">
        <v>72.760000000000005</v>
      </c>
      <c r="K74" s="5">
        <v>36981</v>
      </c>
      <c r="L74">
        <f t="shared" si="2"/>
        <v>72.760000000000005</v>
      </c>
      <c r="N74">
        <f t="shared" si="3"/>
        <v>4.2871663536499218</v>
      </c>
    </row>
    <row r="75" spans="1:14" x14ac:dyDescent="0.25">
      <c r="A75" s="3" t="s">
        <v>72</v>
      </c>
      <c r="B75" s="4">
        <v>67.27</v>
      </c>
      <c r="K75" s="5">
        <v>37011</v>
      </c>
      <c r="L75">
        <f t="shared" si="2"/>
        <v>67.27</v>
      </c>
      <c r="N75">
        <f t="shared" si="3"/>
        <v>4.2087143720375142</v>
      </c>
    </row>
    <row r="76" spans="1:14" x14ac:dyDescent="0.25">
      <c r="A76" s="3" t="s">
        <v>73</v>
      </c>
      <c r="B76" s="4">
        <v>50.29</v>
      </c>
      <c r="K76" s="5">
        <v>37042</v>
      </c>
      <c r="L76">
        <f t="shared" si="2"/>
        <v>50.29</v>
      </c>
      <c r="N76">
        <f t="shared" si="3"/>
        <v>3.9178062501838733</v>
      </c>
    </row>
    <row r="77" spans="1:14" x14ac:dyDescent="0.25">
      <c r="A77" s="3" t="s">
        <v>74</v>
      </c>
      <c r="B77" s="4">
        <v>43.25</v>
      </c>
      <c r="K77" s="5">
        <v>37072</v>
      </c>
      <c r="L77">
        <f t="shared" si="2"/>
        <v>43.25</v>
      </c>
      <c r="N77">
        <f t="shared" si="3"/>
        <v>3.7669972333778885</v>
      </c>
    </row>
    <row r="78" spans="1:14" x14ac:dyDescent="0.25">
      <c r="A78" s="3" t="s">
        <v>75</v>
      </c>
      <c r="B78" s="4">
        <v>39.950000000000003</v>
      </c>
      <c r="K78" s="5">
        <v>37103</v>
      </c>
      <c r="L78">
        <f t="shared" si="2"/>
        <v>39.950000000000003</v>
      </c>
      <c r="N78">
        <f t="shared" si="3"/>
        <v>3.6876286722122837</v>
      </c>
    </row>
    <row r="79" spans="1:14" x14ac:dyDescent="0.25">
      <c r="A79" s="3" t="s">
        <v>76</v>
      </c>
      <c r="B79" s="4">
        <v>39.369999999999997</v>
      </c>
      <c r="K79" s="5">
        <v>37134</v>
      </c>
      <c r="L79">
        <f t="shared" si="2"/>
        <v>39.369999999999997</v>
      </c>
      <c r="N79">
        <f t="shared" si="3"/>
        <v>3.6730041049556461</v>
      </c>
    </row>
    <row r="80" spans="1:14" x14ac:dyDescent="0.25">
      <c r="A80" s="3" t="s">
        <v>77</v>
      </c>
      <c r="B80" s="4">
        <v>45.79</v>
      </c>
      <c r="K80" s="5">
        <v>37164</v>
      </c>
      <c r="L80">
        <f t="shared" si="2"/>
        <v>45.79</v>
      </c>
      <c r="N80">
        <f t="shared" si="3"/>
        <v>3.8240657266690041</v>
      </c>
    </row>
    <row r="81" spans="1:14" x14ac:dyDescent="0.25">
      <c r="A81" s="3" t="s">
        <v>78</v>
      </c>
      <c r="B81" s="4">
        <v>47.41</v>
      </c>
      <c r="K81" s="5">
        <v>37195</v>
      </c>
      <c r="L81">
        <f t="shared" si="2"/>
        <v>47.41</v>
      </c>
      <c r="N81">
        <f t="shared" si="3"/>
        <v>3.8588331769140267</v>
      </c>
    </row>
    <row r="82" spans="1:14" x14ac:dyDescent="0.25">
      <c r="A82" s="3" t="s">
        <v>79</v>
      </c>
      <c r="B82" s="4">
        <v>39.340000000000003</v>
      </c>
      <c r="K82" s="5">
        <v>37225</v>
      </c>
      <c r="L82">
        <f t="shared" si="2"/>
        <v>39.340000000000003</v>
      </c>
      <c r="N82">
        <f t="shared" si="3"/>
        <v>3.6722418129609129</v>
      </c>
    </row>
    <row r="83" spans="1:14" x14ac:dyDescent="0.25">
      <c r="A83" s="3" t="s">
        <v>80</v>
      </c>
      <c r="B83" s="4">
        <v>35.18</v>
      </c>
      <c r="K83" s="5">
        <v>37256</v>
      </c>
      <c r="L83">
        <f t="shared" si="2"/>
        <v>35.18</v>
      </c>
      <c r="N83">
        <f t="shared" si="3"/>
        <v>3.560477739309412</v>
      </c>
    </row>
    <row r="84" spans="1:14" x14ac:dyDescent="0.25">
      <c r="A84" s="3" t="s">
        <v>81</v>
      </c>
      <c r="B84" s="4">
        <v>38.76</v>
      </c>
      <c r="K84" s="5">
        <v>37287</v>
      </c>
      <c r="L84">
        <f t="shared" si="2"/>
        <v>38.76</v>
      </c>
      <c r="N84">
        <f t="shared" si="3"/>
        <v>3.6573887870225654</v>
      </c>
    </row>
    <row r="85" spans="1:14" x14ac:dyDescent="0.25">
      <c r="A85" s="3" t="s">
        <v>82</v>
      </c>
      <c r="B85" s="4">
        <v>57.04</v>
      </c>
      <c r="K85" s="5">
        <v>37315</v>
      </c>
      <c r="L85">
        <f t="shared" si="2"/>
        <v>57.04</v>
      </c>
      <c r="N85">
        <f t="shared" si="3"/>
        <v>4.0437527761060403</v>
      </c>
    </row>
    <row r="86" spans="1:14" x14ac:dyDescent="0.25">
      <c r="A86" s="3" t="s">
        <v>83</v>
      </c>
      <c r="B86" s="4">
        <v>53.92</v>
      </c>
      <c r="K86" s="5">
        <v>37346</v>
      </c>
      <c r="L86">
        <f t="shared" si="2"/>
        <v>53.92</v>
      </c>
      <c r="N86">
        <f t="shared" si="3"/>
        <v>3.9875014666040518</v>
      </c>
    </row>
    <row r="87" spans="1:14" x14ac:dyDescent="0.25">
      <c r="A87" s="3" t="s">
        <v>84</v>
      </c>
      <c r="B87" s="4">
        <v>48.69</v>
      </c>
      <c r="K87" s="5">
        <v>37376</v>
      </c>
      <c r="L87">
        <f t="shared" si="2"/>
        <v>48.69</v>
      </c>
      <c r="N87">
        <f t="shared" si="3"/>
        <v>3.8854736701946093</v>
      </c>
    </row>
    <row r="88" spans="1:14" x14ac:dyDescent="0.25">
      <c r="A88" s="3" t="s">
        <v>85</v>
      </c>
      <c r="B88" s="4">
        <v>39.659999999999997</v>
      </c>
      <c r="K88" s="5">
        <v>37407</v>
      </c>
      <c r="L88">
        <f t="shared" si="2"/>
        <v>39.659999999999997</v>
      </c>
      <c r="N88">
        <f t="shared" si="3"/>
        <v>3.6803431230916499</v>
      </c>
    </row>
    <row r="89" spans="1:14" x14ac:dyDescent="0.25">
      <c r="A89" s="3" t="s">
        <v>86</v>
      </c>
      <c r="B89" s="4">
        <v>35.28</v>
      </c>
      <c r="K89" s="5">
        <v>37437</v>
      </c>
      <c r="L89">
        <f t="shared" si="2"/>
        <v>35.28</v>
      </c>
      <c r="N89">
        <f t="shared" si="3"/>
        <v>3.5633162311385904</v>
      </c>
    </row>
    <row r="90" spans="1:14" x14ac:dyDescent="0.25">
      <c r="A90" s="3" t="s">
        <v>87</v>
      </c>
      <c r="B90" s="4">
        <v>42.28</v>
      </c>
      <c r="K90" s="5">
        <v>37468</v>
      </c>
      <c r="L90">
        <f t="shared" si="2"/>
        <v>42.28</v>
      </c>
      <c r="N90">
        <f t="shared" si="3"/>
        <v>3.7443141610020367</v>
      </c>
    </row>
    <row r="91" spans="1:14" x14ac:dyDescent="0.25">
      <c r="A91" s="3" t="s">
        <v>88</v>
      </c>
      <c r="B91" s="4">
        <v>45.5</v>
      </c>
      <c r="K91" s="5">
        <v>37499</v>
      </c>
      <c r="L91">
        <f t="shared" si="2"/>
        <v>45.5</v>
      </c>
      <c r="N91">
        <f t="shared" si="3"/>
        <v>3.8177123259569048</v>
      </c>
    </row>
    <row r="92" spans="1:14" x14ac:dyDescent="0.25">
      <c r="A92" s="3" t="s">
        <v>89</v>
      </c>
      <c r="B92" s="4">
        <v>49.08</v>
      </c>
      <c r="K92" s="5">
        <v>37529</v>
      </c>
      <c r="L92">
        <f t="shared" si="2"/>
        <v>49.08</v>
      </c>
      <c r="N92">
        <f t="shared" si="3"/>
        <v>3.8934516198427107</v>
      </c>
    </row>
    <row r="93" spans="1:14" x14ac:dyDescent="0.25">
      <c r="A93" s="3" t="s">
        <v>90</v>
      </c>
      <c r="B93" s="4">
        <v>59.62</v>
      </c>
      <c r="K93" s="5">
        <v>37560</v>
      </c>
      <c r="L93">
        <f t="shared" si="2"/>
        <v>59.62</v>
      </c>
      <c r="N93">
        <f t="shared" si="3"/>
        <v>4.0879910882499253</v>
      </c>
    </row>
    <row r="94" spans="1:14" x14ac:dyDescent="0.25">
      <c r="A94" s="3" t="s">
        <v>91</v>
      </c>
      <c r="B94" s="4">
        <v>53.39</v>
      </c>
      <c r="K94" s="5">
        <v>37590</v>
      </c>
      <c r="L94">
        <f t="shared" si="2"/>
        <v>53.39</v>
      </c>
      <c r="N94">
        <f t="shared" si="3"/>
        <v>3.9776234625120948</v>
      </c>
    </row>
    <row r="95" spans="1:14" x14ac:dyDescent="0.25">
      <c r="A95" s="3" t="s">
        <v>92</v>
      </c>
      <c r="B95" s="4">
        <v>64.260000000000005</v>
      </c>
      <c r="K95" s="5">
        <v>37621</v>
      </c>
      <c r="L95">
        <f t="shared" si="2"/>
        <v>64.260000000000005</v>
      </c>
      <c r="N95">
        <f t="shared" si="3"/>
        <v>4.1629373536877123</v>
      </c>
    </row>
    <row r="96" spans="1:14" x14ac:dyDescent="0.25">
      <c r="A96" s="3" t="s">
        <v>93</v>
      </c>
      <c r="B96" s="4">
        <v>69.22</v>
      </c>
      <c r="K96" s="5">
        <v>37652</v>
      </c>
      <c r="L96">
        <f t="shared" si="2"/>
        <v>69.22</v>
      </c>
      <c r="N96">
        <f t="shared" si="3"/>
        <v>4.2372898382071984</v>
      </c>
    </row>
    <row r="97" spans="1:14" x14ac:dyDescent="0.25">
      <c r="A97" s="3" t="s">
        <v>94</v>
      </c>
      <c r="B97" s="4">
        <v>72.010000000000005</v>
      </c>
      <c r="K97" s="5">
        <v>37680</v>
      </c>
      <c r="L97">
        <f t="shared" si="2"/>
        <v>72.010000000000005</v>
      </c>
      <c r="N97">
        <f t="shared" si="3"/>
        <v>4.2768049982607756</v>
      </c>
    </row>
    <row r="98" spans="1:14" x14ac:dyDescent="0.25">
      <c r="A98" s="3" t="s">
        <v>95</v>
      </c>
      <c r="B98" s="4">
        <v>76.59</v>
      </c>
      <c r="K98" s="5">
        <v>37711</v>
      </c>
      <c r="L98">
        <f t="shared" si="2"/>
        <v>76.59</v>
      </c>
      <c r="N98">
        <f t="shared" si="3"/>
        <v>4.3384665199215018</v>
      </c>
    </row>
    <row r="99" spans="1:14" x14ac:dyDescent="0.25">
      <c r="A99" s="3" t="s">
        <v>96</v>
      </c>
      <c r="B99" s="4">
        <v>79.98</v>
      </c>
      <c r="K99" s="5">
        <v>37741</v>
      </c>
      <c r="L99">
        <f t="shared" si="2"/>
        <v>79.98</v>
      </c>
      <c r="N99">
        <f t="shared" si="3"/>
        <v>4.3817766034186727</v>
      </c>
    </row>
    <row r="100" spans="1:14" x14ac:dyDescent="0.25">
      <c r="A100" s="3" t="s">
        <v>97</v>
      </c>
      <c r="B100" s="4">
        <v>69.459999999999994</v>
      </c>
      <c r="K100" s="5">
        <v>37772</v>
      </c>
      <c r="L100">
        <f t="shared" si="2"/>
        <v>69.459999999999994</v>
      </c>
      <c r="N100">
        <f t="shared" si="3"/>
        <v>4.2407510473159276</v>
      </c>
    </row>
    <row r="101" spans="1:14" x14ac:dyDescent="0.25">
      <c r="A101" s="3" t="s">
        <v>98</v>
      </c>
      <c r="B101" s="4">
        <v>65.03</v>
      </c>
      <c r="K101" s="5">
        <v>37802</v>
      </c>
      <c r="L101">
        <f t="shared" si="2"/>
        <v>65.03</v>
      </c>
      <c r="N101">
        <f t="shared" si="3"/>
        <v>4.1748487018810607</v>
      </c>
    </row>
    <row r="102" spans="1:14" x14ac:dyDescent="0.25">
      <c r="A102" s="3" t="s">
        <v>99</v>
      </c>
      <c r="B102" s="4">
        <v>70.069999999999993</v>
      </c>
      <c r="K102" s="5">
        <v>37833</v>
      </c>
      <c r="L102">
        <f t="shared" si="2"/>
        <v>70.069999999999993</v>
      </c>
      <c r="N102">
        <f t="shared" si="3"/>
        <v>4.2494947423824421</v>
      </c>
    </row>
    <row r="103" spans="1:14" x14ac:dyDescent="0.25">
      <c r="A103" s="3" t="s">
        <v>100</v>
      </c>
      <c r="B103" s="4">
        <v>65.33</v>
      </c>
      <c r="K103" s="5">
        <v>37864</v>
      </c>
      <c r="L103">
        <f t="shared" si="2"/>
        <v>65.33</v>
      </c>
      <c r="N103">
        <f t="shared" si="3"/>
        <v>4.179451348852659</v>
      </c>
    </row>
    <row r="104" spans="1:14" x14ac:dyDescent="0.25">
      <c r="A104" s="3" t="s">
        <v>101</v>
      </c>
      <c r="B104" s="4">
        <v>63.03</v>
      </c>
      <c r="K104" s="5">
        <v>37894</v>
      </c>
      <c r="L104">
        <f t="shared" si="2"/>
        <v>63.03</v>
      </c>
      <c r="N104">
        <f t="shared" si="3"/>
        <v>4.1436108035250188</v>
      </c>
    </row>
    <row r="105" spans="1:14" x14ac:dyDescent="0.25">
      <c r="A105" s="3" t="s">
        <v>102</v>
      </c>
      <c r="B105" s="4">
        <v>55.66</v>
      </c>
      <c r="K105" s="5">
        <v>37925</v>
      </c>
      <c r="L105">
        <f t="shared" si="2"/>
        <v>55.66</v>
      </c>
      <c r="N105">
        <f t="shared" si="3"/>
        <v>4.0192617560977446</v>
      </c>
    </row>
    <row r="106" spans="1:14" x14ac:dyDescent="0.25">
      <c r="A106" s="3" t="s">
        <v>103</v>
      </c>
      <c r="B106" s="4">
        <v>63.94</v>
      </c>
      <c r="K106" s="5">
        <v>37955</v>
      </c>
      <c r="L106">
        <f t="shared" si="2"/>
        <v>63.94</v>
      </c>
      <c r="N106">
        <f t="shared" si="3"/>
        <v>4.1579451436316957</v>
      </c>
    </row>
    <row r="107" spans="1:14" x14ac:dyDescent="0.25">
      <c r="A107" s="3" t="s">
        <v>104</v>
      </c>
      <c r="B107" s="4">
        <v>52.39</v>
      </c>
      <c r="K107" s="5">
        <v>37986</v>
      </c>
      <c r="L107">
        <f t="shared" si="2"/>
        <v>52.39</v>
      </c>
      <c r="N107">
        <f t="shared" si="3"/>
        <v>3.9587157334201284</v>
      </c>
    </row>
    <row r="108" spans="1:14" x14ac:dyDescent="0.25">
      <c r="A108" s="3" t="s">
        <v>105</v>
      </c>
      <c r="B108" s="4">
        <v>58.97</v>
      </c>
      <c r="K108" s="5">
        <v>38017</v>
      </c>
      <c r="L108">
        <f t="shared" si="2"/>
        <v>58.97</v>
      </c>
      <c r="N108">
        <f t="shared" si="3"/>
        <v>4.0770288400124128</v>
      </c>
    </row>
    <row r="109" spans="1:14" x14ac:dyDescent="0.25">
      <c r="A109" s="3" t="s">
        <v>106</v>
      </c>
      <c r="B109" s="4">
        <v>70.5</v>
      </c>
      <c r="K109" s="5">
        <v>38046</v>
      </c>
      <c r="L109">
        <f t="shared" si="2"/>
        <v>70.5</v>
      </c>
      <c r="N109">
        <f t="shared" si="3"/>
        <v>4.255612709818223</v>
      </c>
    </row>
    <row r="110" spans="1:14" x14ac:dyDescent="0.25">
      <c r="A110" s="3" t="s">
        <v>107</v>
      </c>
      <c r="B110" s="4">
        <v>73.16</v>
      </c>
      <c r="K110" s="5">
        <v>38077</v>
      </c>
      <c r="L110">
        <f t="shared" si="2"/>
        <v>73.16</v>
      </c>
      <c r="N110">
        <f t="shared" si="3"/>
        <v>4.292648823522665</v>
      </c>
    </row>
    <row r="111" spans="1:14" x14ac:dyDescent="0.25">
      <c r="A111" s="3" t="s">
        <v>108</v>
      </c>
      <c r="B111" s="4">
        <v>70.97</v>
      </c>
      <c r="K111" s="5">
        <v>38107</v>
      </c>
      <c r="L111">
        <f t="shared" si="2"/>
        <v>70.97</v>
      </c>
      <c r="N111">
        <f t="shared" si="3"/>
        <v>4.2622572525368918</v>
      </c>
    </row>
    <row r="112" spans="1:14" x14ac:dyDescent="0.25">
      <c r="A112" s="3" t="s">
        <v>109</v>
      </c>
      <c r="B112" s="4">
        <v>72.53</v>
      </c>
      <c r="K112" s="5">
        <v>38138</v>
      </c>
      <c r="L112">
        <f t="shared" si="2"/>
        <v>72.53</v>
      </c>
      <c r="N112">
        <f t="shared" si="3"/>
        <v>4.284000269375321</v>
      </c>
    </row>
    <row r="113" spans="1:14" x14ac:dyDescent="0.25">
      <c r="A113" s="3" t="s">
        <v>110</v>
      </c>
      <c r="B113" s="4">
        <v>51.94</v>
      </c>
      <c r="K113" s="5">
        <v>38168</v>
      </c>
      <c r="L113">
        <f t="shared" si="2"/>
        <v>51.94</v>
      </c>
      <c r="N113">
        <f t="shared" si="3"/>
        <v>3.9500892062346025</v>
      </c>
    </row>
    <row r="114" spans="1:14" x14ac:dyDescent="0.25">
      <c r="A114" s="3" t="s">
        <v>111</v>
      </c>
      <c r="B114" s="4">
        <v>53.07</v>
      </c>
      <c r="K114" s="5">
        <v>38199</v>
      </c>
      <c r="L114">
        <f t="shared" si="2"/>
        <v>53.07</v>
      </c>
      <c r="N114">
        <f t="shared" si="3"/>
        <v>3.9716117968398037</v>
      </c>
    </row>
    <row r="115" spans="1:14" x14ac:dyDescent="0.25">
      <c r="A115" s="3" t="s">
        <v>112</v>
      </c>
      <c r="B115" s="4">
        <v>54.23</v>
      </c>
      <c r="K115" s="5">
        <v>38230</v>
      </c>
      <c r="L115">
        <f t="shared" si="2"/>
        <v>54.23</v>
      </c>
      <c r="N115">
        <f t="shared" si="3"/>
        <v>3.9932342608529692</v>
      </c>
    </row>
    <row r="116" spans="1:14" x14ac:dyDescent="0.25">
      <c r="A116" s="3" t="s">
        <v>113</v>
      </c>
      <c r="B116" s="4">
        <v>60.34</v>
      </c>
      <c r="K116" s="5">
        <v>38260</v>
      </c>
      <c r="L116">
        <f t="shared" si="2"/>
        <v>60.34</v>
      </c>
      <c r="N116">
        <f t="shared" si="3"/>
        <v>4.0999952337309153</v>
      </c>
    </row>
    <row r="117" spans="1:14" x14ac:dyDescent="0.25">
      <c r="A117" s="3" t="s">
        <v>114</v>
      </c>
      <c r="B117" s="4">
        <v>71.97</v>
      </c>
      <c r="K117" s="5">
        <v>38291</v>
      </c>
      <c r="L117">
        <f t="shared" si="2"/>
        <v>71.97</v>
      </c>
      <c r="N117">
        <f t="shared" si="3"/>
        <v>4.2762493655197131</v>
      </c>
    </row>
    <row r="118" spans="1:14" x14ac:dyDescent="0.25">
      <c r="A118" s="3" t="s">
        <v>115</v>
      </c>
      <c r="B118" s="4">
        <v>67.760000000000005</v>
      </c>
      <c r="K118" s="5">
        <v>38321</v>
      </c>
      <c r="L118">
        <f t="shared" si="2"/>
        <v>67.760000000000005</v>
      </c>
      <c r="N118">
        <f t="shared" si="3"/>
        <v>4.2159720503437992</v>
      </c>
    </row>
    <row r="119" spans="1:14" x14ac:dyDescent="0.25">
      <c r="A119" s="3" t="s">
        <v>116</v>
      </c>
      <c r="B119" s="4">
        <v>68.069999999999993</v>
      </c>
      <c r="K119" s="5">
        <v>38352</v>
      </c>
      <c r="L119">
        <f t="shared" si="2"/>
        <v>68.069999999999993</v>
      </c>
      <c r="N119">
        <f t="shared" si="3"/>
        <v>4.2205365874598604</v>
      </c>
    </row>
    <row r="120" spans="1:14" x14ac:dyDescent="0.25">
      <c r="A120" s="3" t="s">
        <v>117</v>
      </c>
      <c r="B120" s="4">
        <v>82.9</v>
      </c>
      <c r="K120" s="5">
        <v>38383</v>
      </c>
      <c r="L120">
        <f t="shared" si="2"/>
        <v>82.9</v>
      </c>
      <c r="N120">
        <f t="shared" si="3"/>
        <v>4.4176350621412492</v>
      </c>
    </row>
    <row r="121" spans="1:14" x14ac:dyDescent="0.25">
      <c r="A121" s="3" t="s">
        <v>118</v>
      </c>
      <c r="B121" s="4">
        <v>74.06</v>
      </c>
      <c r="K121" s="5">
        <v>38411</v>
      </c>
      <c r="L121">
        <f t="shared" si="2"/>
        <v>74.06</v>
      </c>
      <c r="N121">
        <f t="shared" si="3"/>
        <v>4.3048755754854664</v>
      </c>
    </row>
    <row r="122" spans="1:14" x14ac:dyDescent="0.25">
      <c r="A122" s="3" t="s">
        <v>119</v>
      </c>
      <c r="B122" s="4">
        <v>69.61</v>
      </c>
      <c r="K122" s="5">
        <v>38442</v>
      </c>
      <c r="L122">
        <f t="shared" si="2"/>
        <v>69.61</v>
      </c>
      <c r="N122">
        <f t="shared" si="3"/>
        <v>4.2429082351805754</v>
      </c>
    </row>
    <row r="123" spans="1:14" x14ac:dyDescent="0.25">
      <c r="A123" s="3" t="s">
        <v>120</v>
      </c>
      <c r="B123" s="4">
        <v>68.599999999999994</v>
      </c>
      <c r="K123" s="5">
        <v>38472</v>
      </c>
      <c r="L123">
        <f t="shared" si="2"/>
        <v>68.599999999999994</v>
      </c>
      <c r="N123">
        <f t="shared" si="3"/>
        <v>4.2282925347318399</v>
      </c>
    </row>
    <row r="124" spans="1:14" x14ac:dyDescent="0.25">
      <c r="A124" s="3" t="s">
        <v>121</v>
      </c>
      <c r="B124" s="4">
        <v>69.56</v>
      </c>
      <c r="K124" s="5">
        <v>38503</v>
      </c>
      <c r="L124">
        <f t="shared" si="2"/>
        <v>69.56</v>
      </c>
      <c r="N124">
        <f t="shared" si="3"/>
        <v>4.2421896894860822</v>
      </c>
    </row>
    <row r="125" spans="1:14" x14ac:dyDescent="0.25">
      <c r="A125" s="3" t="s">
        <v>122</v>
      </c>
      <c r="B125" s="4">
        <v>59.51</v>
      </c>
      <c r="K125" s="5">
        <v>38533</v>
      </c>
      <c r="L125">
        <f t="shared" si="2"/>
        <v>59.51</v>
      </c>
      <c r="N125">
        <f t="shared" si="3"/>
        <v>4.0861443656567609</v>
      </c>
    </row>
    <row r="126" spans="1:14" x14ac:dyDescent="0.25">
      <c r="A126" s="3" t="s">
        <v>123</v>
      </c>
      <c r="B126" s="4">
        <v>77.92</v>
      </c>
      <c r="K126" s="5">
        <v>38564</v>
      </c>
      <c r="L126">
        <f t="shared" si="2"/>
        <v>77.92</v>
      </c>
      <c r="N126">
        <f t="shared" si="3"/>
        <v>4.3556826593342794</v>
      </c>
    </row>
    <row r="127" spans="1:14" x14ac:dyDescent="0.25">
      <c r="A127" s="3" t="s">
        <v>124</v>
      </c>
      <c r="B127" s="4">
        <v>86.22</v>
      </c>
      <c r="K127" s="5">
        <v>38595</v>
      </c>
      <c r="L127">
        <f t="shared" si="2"/>
        <v>86.22</v>
      </c>
      <c r="N127">
        <f t="shared" si="3"/>
        <v>4.4569021693189885</v>
      </c>
    </row>
    <row r="128" spans="1:14" x14ac:dyDescent="0.25">
      <c r="A128" s="3" t="s">
        <v>125</v>
      </c>
      <c r="B128" s="4">
        <v>87.67</v>
      </c>
      <c r="K128" s="5">
        <v>38625</v>
      </c>
      <c r="L128">
        <f t="shared" si="2"/>
        <v>87.67</v>
      </c>
      <c r="N128">
        <f t="shared" si="3"/>
        <v>4.4735797656004941</v>
      </c>
    </row>
    <row r="129" spans="1:14" x14ac:dyDescent="0.25">
      <c r="A129" s="3" t="s">
        <v>126</v>
      </c>
      <c r="B129" s="4">
        <v>81.47</v>
      </c>
      <c r="K129" s="5">
        <v>38656</v>
      </c>
      <c r="L129">
        <f t="shared" si="2"/>
        <v>81.47</v>
      </c>
      <c r="N129">
        <f t="shared" si="3"/>
        <v>4.4002348543225507</v>
      </c>
    </row>
    <row r="130" spans="1:14" x14ac:dyDescent="0.25">
      <c r="A130" s="3" t="s">
        <v>127</v>
      </c>
      <c r="B130" s="4">
        <v>56.82</v>
      </c>
      <c r="K130" s="5">
        <v>38686</v>
      </c>
      <c r="L130">
        <f t="shared" si="2"/>
        <v>56.82</v>
      </c>
      <c r="N130">
        <f t="shared" si="3"/>
        <v>4.0398883764260418</v>
      </c>
    </row>
    <row r="131" spans="1:14" x14ac:dyDescent="0.25">
      <c r="A131" s="3" t="s">
        <v>128</v>
      </c>
      <c r="B131" s="4">
        <v>80.56</v>
      </c>
      <c r="K131" s="5">
        <v>38717</v>
      </c>
      <c r="L131">
        <f t="shared" si="2"/>
        <v>80.56</v>
      </c>
      <c r="N131">
        <f t="shared" si="3"/>
        <v>4.3890022484103071</v>
      </c>
    </row>
    <row r="132" spans="1:14" x14ac:dyDescent="0.25">
      <c r="A132" s="3" t="s">
        <v>129</v>
      </c>
      <c r="B132" s="4">
        <v>79.319999999999993</v>
      </c>
      <c r="K132" s="5">
        <v>38748</v>
      </c>
      <c r="L132">
        <f t="shared" si="2"/>
        <v>79.319999999999993</v>
      </c>
      <c r="N132">
        <f t="shared" si="3"/>
        <v>4.3734903036515949</v>
      </c>
    </row>
    <row r="133" spans="1:14" x14ac:dyDescent="0.25">
      <c r="A133" s="3" t="s">
        <v>130</v>
      </c>
      <c r="B133" s="4">
        <v>74.709999999999994</v>
      </c>
      <c r="K133" s="5">
        <v>38776</v>
      </c>
      <c r="L133">
        <f t="shared" si="2"/>
        <v>74.709999999999994</v>
      </c>
      <c r="N133">
        <f t="shared" si="3"/>
        <v>4.3136139519877101</v>
      </c>
    </row>
    <row r="134" spans="1:14" x14ac:dyDescent="0.25">
      <c r="A134" s="3" t="s">
        <v>131</v>
      </c>
      <c r="B134" s="4">
        <v>65.59</v>
      </c>
      <c r="K134" s="5">
        <v>38807</v>
      </c>
      <c r="L134">
        <f t="shared" si="2"/>
        <v>65.59</v>
      </c>
      <c r="N134">
        <f t="shared" si="3"/>
        <v>4.1834232453056446</v>
      </c>
    </row>
    <row r="135" spans="1:14" x14ac:dyDescent="0.25">
      <c r="A135" s="3" t="s">
        <v>132</v>
      </c>
      <c r="B135" s="4">
        <v>54.51</v>
      </c>
      <c r="K135" s="5">
        <v>38837</v>
      </c>
      <c r="L135">
        <f t="shared" ref="L135:L198" si="4">B135</f>
        <v>54.51</v>
      </c>
      <c r="N135">
        <f t="shared" ref="N135:N198" si="5">LN(L135)</f>
        <v>3.9983841710761894</v>
      </c>
    </row>
    <row r="136" spans="1:14" x14ac:dyDescent="0.25">
      <c r="A136" s="3" t="s">
        <v>133</v>
      </c>
      <c r="B136" s="4">
        <v>54.33</v>
      </c>
      <c r="K136" s="5">
        <v>38868</v>
      </c>
      <c r="L136">
        <f t="shared" si="4"/>
        <v>54.33</v>
      </c>
      <c r="N136">
        <f t="shared" si="5"/>
        <v>3.9950765605634317</v>
      </c>
    </row>
    <row r="137" spans="1:14" x14ac:dyDescent="0.25">
      <c r="A137" s="3" t="s">
        <v>134</v>
      </c>
      <c r="B137" s="4">
        <v>53.41</v>
      </c>
      <c r="K137" s="5">
        <v>38898</v>
      </c>
      <c r="L137">
        <f t="shared" si="4"/>
        <v>53.41</v>
      </c>
      <c r="N137">
        <f t="shared" si="5"/>
        <v>3.977997994351679</v>
      </c>
    </row>
    <row r="138" spans="1:14" x14ac:dyDescent="0.25">
      <c r="A138" s="3" t="s">
        <v>135</v>
      </c>
      <c r="B138" s="4">
        <v>59.02</v>
      </c>
      <c r="K138" s="5">
        <v>38929</v>
      </c>
      <c r="L138">
        <f t="shared" si="4"/>
        <v>59.02</v>
      </c>
      <c r="N138">
        <f t="shared" si="5"/>
        <v>4.0778763695147937</v>
      </c>
    </row>
    <row r="139" spans="1:14" x14ac:dyDescent="0.25">
      <c r="A139" s="3" t="s">
        <v>136</v>
      </c>
      <c r="B139" s="4">
        <v>66.84</v>
      </c>
      <c r="K139" s="5">
        <v>38960</v>
      </c>
      <c r="L139">
        <f t="shared" si="4"/>
        <v>66.84</v>
      </c>
      <c r="N139">
        <f t="shared" si="5"/>
        <v>4.2023017037271932</v>
      </c>
    </row>
    <row r="140" spans="1:14" x14ac:dyDescent="0.25">
      <c r="A140" s="3" t="s">
        <v>137</v>
      </c>
      <c r="B140" s="4">
        <v>102.46</v>
      </c>
      <c r="K140" s="5">
        <v>38990</v>
      </c>
      <c r="L140">
        <f t="shared" si="4"/>
        <v>102.46</v>
      </c>
      <c r="N140">
        <f t="shared" si="5"/>
        <v>4.6294724785110564</v>
      </c>
    </row>
    <row r="141" spans="1:14" x14ac:dyDescent="0.25">
      <c r="A141" s="3" t="s">
        <v>138</v>
      </c>
      <c r="B141" s="4">
        <v>128.80000000000001</v>
      </c>
      <c r="K141" s="5">
        <v>39021</v>
      </c>
      <c r="L141">
        <f t="shared" si="4"/>
        <v>128.80000000000001</v>
      </c>
      <c r="N141">
        <f t="shared" si="5"/>
        <v>4.8582608136702534</v>
      </c>
    </row>
    <row r="142" spans="1:14" x14ac:dyDescent="0.25">
      <c r="A142" s="3" t="s">
        <v>139</v>
      </c>
      <c r="B142" s="4">
        <v>80.58</v>
      </c>
      <c r="K142" s="5">
        <v>39051</v>
      </c>
      <c r="L142">
        <f t="shared" si="4"/>
        <v>80.58</v>
      </c>
      <c r="N142">
        <f t="shared" si="5"/>
        <v>4.3892504797632013</v>
      </c>
    </row>
    <row r="143" spans="1:14" x14ac:dyDescent="0.25">
      <c r="A143" s="3" t="s">
        <v>140</v>
      </c>
      <c r="B143" s="4">
        <v>64.989999999999995</v>
      </c>
      <c r="K143" s="5">
        <v>39082</v>
      </c>
      <c r="L143">
        <f t="shared" si="4"/>
        <v>64.989999999999995</v>
      </c>
      <c r="N143">
        <f t="shared" si="5"/>
        <v>4.1742334119062576</v>
      </c>
    </row>
    <row r="144" spans="1:14" x14ac:dyDescent="0.25">
      <c r="A144" s="3" t="s">
        <v>141</v>
      </c>
      <c r="B144" s="4">
        <v>87.71</v>
      </c>
      <c r="K144" s="5">
        <v>39113</v>
      </c>
      <c r="L144">
        <f t="shared" si="4"/>
        <v>87.71</v>
      </c>
      <c r="N144">
        <f t="shared" si="5"/>
        <v>4.47403591796329</v>
      </c>
    </row>
    <row r="145" spans="1:14" x14ac:dyDescent="0.25">
      <c r="A145" s="3" t="s">
        <v>142</v>
      </c>
      <c r="B145" s="4">
        <v>107.05</v>
      </c>
      <c r="K145" s="5">
        <v>39141</v>
      </c>
      <c r="L145">
        <f t="shared" si="4"/>
        <v>107.05</v>
      </c>
      <c r="N145">
        <f t="shared" si="5"/>
        <v>4.6732960150356915</v>
      </c>
    </row>
    <row r="146" spans="1:14" x14ac:dyDescent="0.25">
      <c r="A146" s="3" t="s">
        <v>143</v>
      </c>
      <c r="B146" s="4">
        <v>100.47</v>
      </c>
      <c r="K146" s="5">
        <v>39172</v>
      </c>
      <c r="L146">
        <f t="shared" si="4"/>
        <v>100.47</v>
      </c>
      <c r="N146">
        <f t="shared" si="5"/>
        <v>4.6098591754742229</v>
      </c>
    </row>
    <row r="147" spans="1:14" x14ac:dyDescent="0.25">
      <c r="A147" s="3" t="s">
        <v>144</v>
      </c>
      <c r="B147" s="4">
        <v>92.09</v>
      </c>
      <c r="K147" s="5">
        <v>39202</v>
      </c>
      <c r="L147">
        <f t="shared" si="4"/>
        <v>92.09</v>
      </c>
      <c r="N147">
        <f t="shared" si="5"/>
        <v>4.5227663597332759</v>
      </c>
    </row>
    <row r="148" spans="1:14" x14ac:dyDescent="0.25">
      <c r="A148" s="3" t="s">
        <v>145</v>
      </c>
      <c r="B148" s="4">
        <v>74.98</v>
      </c>
      <c r="K148" s="5">
        <v>39233</v>
      </c>
      <c r="L148">
        <f t="shared" si="4"/>
        <v>74.98</v>
      </c>
      <c r="N148">
        <f t="shared" si="5"/>
        <v>4.3172214113077656</v>
      </c>
    </row>
    <row r="149" spans="1:14" x14ac:dyDescent="0.25">
      <c r="A149" s="3" t="s">
        <v>146</v>
      </c>
      <c r="B149" s="4">
        <v>76.44</v>
      </c>
      <c r="K149" s="5">
        <v>39263</v>
      </c>
      <c r="L149">
        <f t="shared" si="4"/>
        <v>76.44</v>
      </c>
      <c r="N149">
        <f t="shared" si="5"/>
        <v>4.3365061193720722</v>
      </c>
    </row>
    <row r="150" spans="1:14" x14ac:dyDescent="0.25">
      <c r="A150" s="3" t="s">
        <v>147</v>
      </c>
      <c r="B150" s="4">
        <v>79.8</v>
      </c>
      <c r="K150" s="5">
        <v>39294</v>
      </c>
      <c r="L150">
        <f t="shared" si="4"/>
        <v>79.8</v>
      </c>
      <c r="N150">
        <f t="shared" si="5"/>
        <v>4.3795235044557632</v>
      </c>
    </row>
    <row r="151" spans="1:14" x14ac:dyDescent="0.25">
      <c r="A151" s="3" t="s">
        <v>148</v>
      </c>
      <c r="B151" s="4">
        <v>84.07</v>
      </c>
      <c r="K151" s="5">
        <v>39325</v>
      </c>
      <c r="L151">
        <f t="shared" si="4"/>
        <v>84.07</v>
      </c>
      <c r="N151">
        <f t="shared" si="5"/>
        <v>4.4316497851472052</v>
      </c>
    </row>
    <row r="152" spans="1:14" x14ac:dyDescent="0.25">
      <c r="A152" s="3" t="s">
        <v>149</v>
      </c>
      <c r="B152" s="4">
        <v>74</v>
      </c>
      <c r="K152" s="5">
        <v>39355</v>
      </c>
      <c r="L152">
        <f t="shared" si="4"/>
        <v>74</v>
      </c>
      <c r="N152">
        <f t="shared" si="5"/>
        <v>4.3040650932041702</v>
      </c>
    </row>
    <row r="153" spans="1:14" x14ac:dyDescent="0.25">
      <c r="A153" s="3" t="s">
        <v>150</v>
      </c>
      <c r="B153" s="4">
        <v>80.319999999999993</v>
      </c>
      <c r="K153" s="5">
        <v>39386</v>
      </c>
      <c r="L153">
        <f t="shared" si="4"/>
        <v>80.319999999999993</v>
      </c>
      <c r="N153">
        <f t="shared" si="5"/>
        <v>4.3860186559434187</v>
      </c>
    </row>
    <row r="154" spans="1:14" x14ac:dyDescent="0.25">
      <c r="A154" s="3" t="s">
        <v>151</v>
      </c>
      <c r="B154" s="4">
        <v>63.61</v>
      </c>
      <c r="K154" s="5">
        <v>39416</v>
      </c>
      <c r="L154">
        <f t="shared" si="4"/>
        <v>63.61</v>
      </c>
      <c r="N154">
        <f t="shared" si="5"/>
        <v>4.1527706906907129</v>
      </c>
    </row>
    <row r="155" spans="1:14" x14ac:dyDescent="0.25">
      <c r="A155" s="3" t="s">
        <v>152</v>
      </c>
      <c r="B155" s="4">
        <v>85.41</v>
      </c>
      <c r="K155" s="5">
        <v>39447</v>
      </c>
      <c r="L155">
        <f t="shared" si="4"/>
        <v>85.41</v>
      </c>
      <c r="N155">
        <f t="shared" si="5"/>
        <v>4.4474631899580555</v>
      </c>
    </row>
    <row r="156" spans="1:14" x14ac:dyDescent="0.25">
      <c r="A156" s="3" t="s">
        <v>153</v>
      </c>
      <c r="B156" s="4">
        <v>95.32</v>
      </c>
      <c r="K156" s="5">
        <v>39478</v>
      </c>
      <c r="L156">
        <f t="shared" si="4"/>
        <v>95.32</v>
      </c>
      <c r="N156">
        <f t="shared" si="5"/>
        <v>4.5572396522305416</v>
      </c>
    </row>
    <row r="157" spans="1:14" x14ac:dyDescent="0.25">
      <c r="A157" s="3" t="s">
        <v>154</v>
      </c>
      <c r="B157" s="4">
        <v>101.22</v>
      </c>
      <c r="K157" s="5">
        <v>39507</v>
      </c>
      <c r="L157">
        <f t="shared" si="4"/>
        <v>101.22</v>
      </c>
      <c r="N157">
        <f t="shared" si="5"/>
        <v>4.6172963657859318</v>
      </c>
    </row>
    <row r="158" spans="1:14" x14ac:dyDescent="0.25">
      <c r="A158" s="3" t="s">
        <v>155</v>
      </c>
      <c r="B158" s="4">
        <v>91.13</v>
      </c>
      <c r="K158" s="5">
        <v>39538</v>
      </c>
      <c r="L158">
        <f t="shared" si="4"/>
        <v>91.13</v>
      </c>
      <c r="N158">
        <f t="shared" si="5"/>
        <v>4.5122870585080355</v>
      </c>
    </row>
    <row r="159" spans="1:14" x14ac:dyDescent="0.25">
      <c r="A159" s="3" t="s">
        <v>156</v>
      </c>
      <c r="B159" s="4">
        <v>103.75</v>
      </c>
      <c r="K159" s="5">
        <v>39568</v>
      </c>
      <c r="L159">
        <f t="shared" si="4"/>
        <v>103.75</v>
      </c>
      <c r="N159">
        <f t="shared" si="5"/>
        <v>4.641984159110808</v>
      </c>
    </row>
    <row r="160" spans="1:14" x14ac:dyDescent="0.25">
      <c r="A160" s="3" t="s">
        <v>157</v>
      </c>
      <c r="B160" s="4">
        <v>97.27</v>
      </c>
      <c r="K160" s="5">
        <v>39599</v>
      </c>
      <c r="L160">
        <f t="shared" si="4"/>
        <v>97.27</v>
      </c>
      <c r="N160">
        <f t="shared" si="5"/>
        <v>4.5774906168813487</v>
      </c>
    </row>
    <row r="161" spans="1:14" x14ac:dyDescent="0.25">
      <c r="A161" s="3" t="s">
        <v>158</v>
      </c>
      <c r="B161" s="4">
        <v>76.88</v>
      </c>
      <c r="K161" s="5">
        <v>39629</v>
      </c>
      <c r="L161">
        <f t="shared" si="4"/>
        <v>76.88</v>
      </c>
      <c r="N161">
        <f t="shared" si="5"/>
        <v>4.3422457646620369</v>
      </c>
    </row>
    <row r="162" spans="1:14" x14ac:dyDescent="0.25">
      <c r="A162" s="3" t="s">
        <v>159</v>
      </c>
      <c r="B162" s="4">
        <v>63.23</v>
      </c>
      <c r="K162" s="5">
        <v>39660</v>
      </c>
      <c r="L162">
        <f t="shared" si="4"/>
        <v>63.23</v>
      </c>
      <c r="N162">
        <f t="shared" si="5"/>
        <v>4.1467788720705219</v>
      </c>
    </row>
    <row r="163" spans="1:14" x14ac:dyDescent="0.25">
      <c r="A163" s="3" t="s">
        <v>160</v>
      </c>
      <c r="B163" s="4">
        <v>74.34</v>
      </c>
      <c r="K163" s="5">
        <v>39691</v>
      </c>
      <c r="L163">
        <f t="shared" si="4"/>
        <v>74.34</v>
      </c>
      <c r="N163">
        <f t="shared" si="5"/>
        <v>4.3086491648691059</v>
      </c>
    </row>
    <row r="164" spans="1:14" x14ac:dyDescent="0.25">
      <c r="A164" s="3" t="s">
        <v>161</v>
      </c>
      <c r="B164" s="4">
        <v>81.88</v>
      </c>
      <c r="K164" s="5">
        <v>39721</v>
      </c>
      <c r="L164">
        <f t="shared" si="4"/>
        <v>81.88</v>
      </c>
      <c r="N164">
        <f t="shared" si="5"/>
        <v>4.4052547607930883</v>
      </c>
    </row>
    <row r="165" spans="1:14" x14ac:dyDescent="0.25">
      <c r="A165" s="3" t="s">
        <v>162</v>
      </c>
      <c r="B165" s="4">
        <v>84.48</v>
      </c>
      <c r="K165" s="5">
        <v>39752</v>
      </c>
      <c r="L165">
        <f t="shared" si="4"/>
        <v>84.48</v>
      </c>
      <c r="N165">
        <f t="shared" si="5"/>
        <v>4.4365148199579512</v>
      </c>
    </row>
    <row r="166" spans="1:14" x14ac:dyDescent="0.25">
      <c r="A166" s="3" t="s">
        <v>163</v>
      </c>
      <c r="B166" s="4">
        <v>87.2</v>
      </c>
      <c r="K166" s="5">
        <v>39782</v>
      </c>
      <c r="L166">
        <f t="shared" si="4"/>
        <v>87.2</v>
      </c>
      <c r="N166">
        <f t="shared" si="5"/>
        <v>4.4682043309149337</v>
      </c>
    </row>
    <row r="167" spans="1:14" x14ac:dyDescent="0.25">
      <c r="A167" s="3" t="s">
        <v>164</v>
      </c>
      <c r="B167" s="4">
        <v>106.07</v>
      </c>
      <c r="K167" s="5">
        <v>39813</v>
      </c>
      <c r="L167">
        <f t="shared" si="4"/>
        <v>106.07</v>
      </c>
      <c r="N167">
        <f t="shared" si="5"/>
        <v>4.6640992535173789</v>
      </c>
    </row>
    <row r="168" spans="1:14" x14ac:dyDescent="0.25">
      <c r="A168" s="3" t="s">
        <v>165</v>
      </c>
      <c r="B168" s="4">
        <v>133.97</v>
      </c>
      <c r="K168" s="5">
        <v>39844</v>
      </c>
      <c r="L168">
        <f t="shared" si="4"/>
        <v>133.97</v>
      </c>
      <c r="N168">
        <f t="shared" si="5"/>
        <v>4.8976158942888945</v>
      </c>
    </row>
    <row r="169" spans="1:14" x14ac:dyDescent="0.25">
      <c r="A169" s="3" t="s">
        <v>166</v>
      </c>
      <c r="B169" s="4">
        <v>123.76</v>
      </c>
      <c r="K169" s="5">
        <v>39872</v>
      </c>
      <c r="L169">
        <f t="shared" si="4"/>
        <v>123.76</v>
      </c>
      <c r="N169">
        <f t="shared" si="5"/>
        <v>4.8183442062648103</v>
      </c>
    </row>
    <row r="170" spans="1:14" x14ac:dyDescent="0.25">
      <c r="A170" s="3" t="s">
        <v>167</v>
      </c>
      <c r="B170" s="4">
        <v>109.71</v>
      </c>
      <c r="K170" s="5">
        <v>39903</v>
      </c>
      <c r="L170">
        <f t="shared" si="4"/>
        <v>109.71</v>
      </c>
      <c r="N170">
        <f t="shared" si="5"/>
        <v>4.6978405208293994</v>
      </c>
    </row>
    <row r="171" spans="1:14" x14ac:dyDescent="0.25">
      <c r="A171" s="3" t="s">
        <v>168</v>
      </c>
      <c r="B171" s="4">
        <v>89.42</v>
      </c>
      <c r="K171" s="5">
        <v>39933</v>
      </c>
      <c r="L171">
        <f t="shared" si="4"/>
        <v>89.42</v>
      </c>
      <c r="N171">
        <f t="shared" si="5"/>
        <v>4.4933443708058345</v>
      </c>
    </row>
    <row r="172" spans="1:14" x14ac:dyDescent="0.25">
      <c r="A172" s="3" t="s">
        <v>169</v>
      </c>
      <c r="B172" s="4">
        <v>116.79</v>
      </c>
      <c r="K172" s="5">
        <v>39964</v>
      </c>
      <c r="L172">
        <f t="shared" si="4"/>
        <v>116.79</v>
      </c>
      <c r="N172">
        <f t="shared" si="5"/>
        <v>4.7603774502904743</v>
      </c>
    </row>
    <row r="173" spans="1:14" x14ac:dyDescent="0.25">
      <c r="A173" s="3" t="s">
        <v>170</v>
      </c>
      <c r="B173" s="4">
        <v>126.8</v>
      </c>
      <c r="K173" s="5">
        <v>39994</v>
      </c>
      <c r="L173">
        <f t="shared" si="4"/>
        <v>126.8</v>
      </c>
      <c r="N173">
        <f t="shared" si="5"/>
        <v>4.8426110420031252</v>
      </c>
    </row>
    <row r="174" spans="1:14" x14ac:dyDescent="0.25">
      <c r="A174" s="3" t="s">
        <v>171</v>
      </c>
      <c r="B174" s="4">
        <v>125.84</v>
      </c>
      <c r="K174" s="5">
        <v>40025</v>
      </c>
      <c r="L174">
        <f t="shared" si="4"/>
        <v>125.84</v>
      </c>
      <c r="N174">
        <f t="shared" si="5"/>
        <v>4.835011258750022</v>
      </c>
    </row>
    <row r="175" spans="1:14" x14ac:dyDescent="0.25">
      <c r="A175" s="3" t="s">
        <v>172</v>
      </c>
      <c r="B175" s="4">
        <v>128.54</v>
      </c>
      <c r="K175" s="5">
        <v>40056</v>
      </c>
      <c r="L175">
        <f t="shared" si="4"/>
        <v>128.54</v>
      </c>
      <c r="N175">
        <f t="shared" si="5"/>
        <v>4.8562401399431403</v>
      </c>
    </row>
    <row r="176" spans="1:14" x14ac:dyDescent="0.25">
      <c r="A176" s="3" t="s">
        <v>173</v>
      </c>
      <c r="B176" s="4">
        <v>184.6</v>
      </c>
      <c r="K176" s="5">
        <v>40086</v>
      </c>
      <c r="L176">
        <f t="shared" si="4"/>
        <v>184.6</v>
      </c>
      <c r="N176">
        <f t="shared" si="5"/>
        <v>5.2181913220687521</v>
      </c>
    </row>
    <row r="177" spans="1:14" x14ac:dyDescent="0.25">
      <c r="A177" s="3" t="s">
        <v>174</v>
      </c>
      <c r="B177" s="4">
        <v>191.53</v>
      </c>
      <c r="K177" s="5">
        <v>40117</v>
      </c>
      <c r="L177">
        <f t="shared" si="4"/>
        <v>191.53</v>
      </c>
      <c r="N177">
        <f t="shared" si="5"/>
        <v>5.2550444543145698</v>
      </c>
    </row>
    <row r="178" spans="1:14" x14ac:dyDescent="0.25">
      <c r="A178" s="3" t="s">
        <v>175</v>
      </c>
      <c r="B178" s="4">
        <v>155.03</v>
      </c>
      <c r="K178" s="5">
        <v>40147</v>
      </c>
      <c r="L178">
        <f t="shared" si="4"/>
        <v>155.03</v>
      </c>
      <c r="N178">
        <f t="shared" si="5"/>
        <v>5.0436186465782704</v>
      </c>
    </row>
    <row r="179" spans="1:14" x14ac:dyDescent="0.25">
      <c r="A179" s="3" t="s">
        <v>176</v>
      </c>
      <c r="B179" s="4">
        <v>201.09</v>
      </c>
      <c r="K179" s="5">
        <v>40178</v>
      </c>
      <c r="L179">
        <f t="shared" si="4"/>
        <v>201.09</v>
      </c>
      <c r="N179">
        <f t="shared" si="5"/>
        <v>5.3037525690379761</v>
      </c>
    </row>
    <row r="180" spans="1:14" x14ac:dyDescent="0.25">
      <c r="A180" s="3" t="s">
        <v>177</v>
      </c>
      <c r="B180" s="4">
        <v>154.13</v>
      </c>
      <c r="K180" s="5">
        <v>40209</v>
      </c>
      <c r="L180">
        <f t="shared" si="4"/>
        <v>154.13</v>
      </c>
      <c r="N180">
        <f t="shared" si="5"/>
        <v>5.0377964021586283</v>
      </c>
    </row>
    <row r="181" spans="1:14" x14ac:dyDescent="0.25">
      <c r="A181" s="3" t="s">
        <v>178</v>
      </c>
      <c r="B181" s="4">
        <v>198.43</v>
      </c>
      <c r="K181" s="5">
        <v>40237</v>
      </c>
      <c r="L181">
        <f t="shared" si="4"/>
        <v>198.43</v>
      </c>
      <c r="N181">
        <f t="shared" si="5"/>
        <v>5.2904363930971607</v>
      </c>
    </row>
    <row r="182" spans="1:14" x14ac:dyDescent="0.25">
      <c r="A182" s="3" t="s">
        <v>179</v>
      </c>
      <c r="B182" s="4">
        <v>191.22</v>
      </c>
      <c r="K182" s="5">
        <v>40268</v>
      </c>
      <c r="L182">
        <f t="shared" si="4"/>
        <v>191.22</v>
      </c>
      <c r="N182">
        <f t="shared" si="5"/>
        <v>5.2534245976573004</v>
      </c>
    </row>
    <row r="183" spans="1:14" x14ac:dyDescent="0.25">
      <c r="A183" s="3" t="s">
        <v>180</v>
      </c>
      <c r="B183" s="4">
        <v>198.16</v>
      </c>
      <c r="K183" s="5">
        <v>40298</v>
      </c>
      <c r="L183">
        <f t="shared" si="4"/>
        <v>198.16</v>
      </c>
      <c r="N183">
        <f t="shared" si="5"/>
        <v>5.2890747851811044</v>
      </c>
    </row>
    <row r="184" spans="1:14" x14ac:dyDescent="0.25">
      <c r="A184" s="3" t="s">
        <v>181</v>
      </c>
      <c r="B184" s="4">
        <v>151.34</v>
      </c>
      <c r="K184" s="5">
        <v>40329</v>
      </c>
      <c r="L184">
        <f t="shared" si="4"/>
        <v>151.34</v>
      </c>
      <c r="N184">
        <f t="shared" si="5"/>
        <v>5.0195289612663752</v>
      </c>
    </row>
    <row r="185" spans="1:14" x14ac:dyDescent="0.25">
      <c r="A185" s="3" t="s">
        <v>182</v>
      </c>
      <c r="B185" s="4">
        <v>91.46</v>
      </c>
      <c r="K185" s="5">
        <v>40359</v>
      </c>
      <c r="L185">
        <f t="shared" si="4"/>
        <v>91.46</v>
      </c>
      <c r="N185">
        <f t="shared" si="5"/>
        <v>4.5159017182299088</v>
      </c>
    </row>
    <row r="186" spans="1:14" x14ac:dyDescent="0.25">
      <c r="A186" s="3" t="s">
        <v>183</v>
      </c>
      <c r="B186" s="4">
        <v>83.37</v>
      </c>
      <c r="K186" s="5">
        <v>40390</v>
      </c>
      <c r="L186">
        <f t="shared" si="4"/>
        <v>83.37</v>
      </c>
      <c r="N186">
        <f t="shared" si="5"/>
        <v>4.4232885324225224</v>
      </c>
    </row>
    <row r="187" spans="1:14" x14ac:dyDescent="0.25">
      <c r="A187" s="3" t="s">
        <v>184</v>
      </c>
      <c r="B187" s="4">
        <v>85.13</v>
      </c>
      <c r="K187" s="5">
        <v>40421</v>
      </c>
      <c r="L187">
        <f t="shared" si="4"/>
        <v>85.13</v>
      </c>
      <c r="N187">
        <f t="shared" si="5"/>
        <v>4.4441794998959656</v>
      </c>
    </row>
    <row r="188" spans="1:14" x14ac:dyDescent="0.25">
      <c r="A188" s="3" t="s">
        <v>185</v>
      </c>
      <c r="B188" s="4">
        <v>112.5</v>
      </c>
      <c r="K188" s="5">
        <v>40451</v>
      </c>
      <c r="L188">
        <f t="shared" si="4"/>
        <v>112.5</v>
      </c>
      <c r="N188">
        <f t="shared" si="5"/>
        <v>4.7229532216444747</v>
      </c>
    </row>
    <row r="189" spans="1:14" x14ac:dyDescent="0.25">
      <c r="A189" s="3" t="s">
        <v>186</v>
      </c>
      <c r="B189" s="4">
        <v>137.03</v>
      </c>
      <c r="K189" s="5">
        <v>40482</v>
      </c>
      <c r="L189">
        <f t="shared" si="4"/>
        <v>137.03</v>
      </c>
      <c r="N189">
        <f t="shared" si="5"/>
        <v>4.9201998799581093</v>
      </c>
    </row>
    <row r="190" spans="1:14" x14ac:dyDescent="0.25">
      <c r="A190" s="3" t="s">
        <v>187</v>
      </c>
      <c r="B190" s="4">
        <v>92.57</v>
      </c>
      <c r="K190" s="5">
        <v>40512</v>
      </c>
      <c r="L190">
        <f t="shared" si="4"/>
        <v>92.57</v>
      </c>
      <c r="N190">
        <f t="shared" si="5"/>
        <v>4.5279651150791196</v>
      </c>
    </row>
    <row r="191" spans="1:14" x14ac:dyDescent="0.25">
      <c r="A191" s="3" t="s">
        <v>188</v>
      </c>
      <c r="B191" s="4">
        <v>69.260000000000005</v>
      </c>
      <c r="K191" s="5">
        <v>40543</v>
      </c>
      <c r="L191">
        <f t="shared" si="4"/>
        <v>69.260000000000005</v>
      </c>
      <c r="N191">
        <f t="shared" si="5"/>
        <v>4.2378675389742764</v>
      </c>
    </row>
    <row r="192" spans="1:14" x14ac:dyDescent="0.25">
      <c r="A192" s="3" t="s">
        <v>189</v>
      </c>
      <c r="B192" s="4">
        <v>89.76</v>
      </c>
      <c r="K192" s="5">
        <v>40574</v>
      </c>
      <c r="L192">
        <f t="shared" si="4"/>
        <v>89.76</v>
      </c>
      <c r="N192">
        <f t="shared" si="5"/>
        <v>4.4971394417743866</v>
      </c>
    </row>
    <row r="193" spans="1:14" x14ac:dyDescent="0.25">
      <c r="A193" s="3" t="s">
        <v>190</v>
      </c>
      <c r="B193" s="4">
        <v>106.3</v>
      </c>
      <c r="K193" s="5">
        <v>40602</v>
      </c>
      <c r="L193">
        <f t="shared" si="4"/>
        <v>106.3</v>
      </c>
      <c r="N193">
        <f t="shared" si="5"/>
        <v>4.6662652853479019</v>
      </c>
    </row>
    <row r="194" spans="1:14" x14ac:dyDescent="0.25">
      <c r="A194" s="3" t="s">
        <v>191</v>
      </c>
      <c r="B194" s="4">
        <v>81.260000000000005</v>
      </c>
      <c r="K194" s="5">
        <v>40633</v>
      </c>
      <c r="L194">
        <f t="shared" si="4"/>
        <v>81.260000000000005</v>
      </c>
      <c r="N194">
        <f t="shared" si="5"/>
        <v>4.3976538905595808</v>
      </c>
    </row>
    <row r="195" spans="1:14" x14ac:dyDescent="0.25">
      <c r="A195" s="3" t="s">
        <v>192</v>
      </c>
      <c r="B195" s="4">
        <v>75.849999999999994</v>
      </c>
      <c r="K195" s="5">
        <v>40663</v>
      </c>
      <c r="L195">
        <f t="shared" si="4"/>
        <v>75.849999999999994</v>
      </c>
      <c r="N195">
        <f t="shared" si="5"/>
        <v>4.3287577057945414</v>
      </c>
    </row>
    <row r="196" spans="1:14" x14ac:dyDescent="0.25">
      <c r="A196" s="3" t="s">
        <v>193</v>
      </c>
      <c r="B196" s="4">
        <v>59.6</v>
      </c>
      <c r="K196" s="5">
        <v>40694</v>
      </c>
      <c r="L196">
        <f t="shared" si="4"/>
        <v>59.6</v>
      </c>
      <c r="N196">
        <f t="shared" si="5"/>
        <v>4.0876555740713041</v>
      </c>
    </row>
    <row r="197" spans="1:14" x14ac:dyDescent="0.25">
      <c r="A197" s="3" t="s">
        <v>194</v>
      </c>
      <c r="B197" s="4">
        <v>60.69</v>
      </c>
      <c r="K197" s="5">
        <v>40724</v>
      </c>
      <c r="L197">
        <f t="shared" si="4"/>
        <v>60.69</v>
      </c>
      <c r="N197">
        <f t="shared" si="5"/>
        <v>4.105778939847764</v>
      </c>
    </row>
    <row r="198" spans="1:14" x14ac:dyDescent="0.25">
      <c r="A198" s="3" t="s">
        <v>195</v>
      </c>
      <c r="B198" s="4">
        <v>56.15</v>
      </c>
      <c r="K198" s="5">
        <v>40755</v>
      </c>
      <c r="L198">
        <f t="shared" si="4"/>
        <v>56.15</v>
      </c>
      <c r="N198">
        <f t="shared" si="5"/>
        <v>4.0280266811844525</v>
      </c>
    </row>
    <row r="199" spans="1:14" x14ac:dyDescent="0.25">
      <c r="A199" s="3" t="s">
        <v>196</v>
      </c>
      <c r="B199" s="4">
        <v>90.36</v>
      </c>
      <c r="K199" s="5">
        <v>40786</v>
      </c>
      <c r="L199">
        <f t="shared" ref="L199:L219" si="6">B199</f>
        <v>90.36</v>
      </c>
      <c r="N199">
        <f t="shared" ref="N199:N219" si="7">LN(L199)</f>
        <v>4.5038016915998025</v>
      </c>
    </row>
    <row r="200" spans="1:14" x14ac:dyDescent="0.25">
      <c r="A200" s="3" t="s">
        <v>197</v>
      </c>
      <c r="B200" s="4">
        <v>92.96</v>
      </c>
      <c r="K200" s="5">
        <v>40816</v>
      </c>
      <c r="L200">
        <f t="shared" si="6"/>
        <v>92.96</v>
      </c>
      <c r="N200">
        <f t="shared" si="7"/>
        <v>4.5321692931036006</v>
      </c>
    </row>
    <row r="201" spans="1:14" x14ac:dyDescent="0.25">
      <c r="A201" s="3" t="s">
        <v>198</v>
      </c>
      <c r="B201" s="4">
        <v>74.91</v>
      </c>
      <c r="K201" s="5">
        <v>40847</v>
      </c>
      <c r="L201">
        <f t="shared" si="6"/>
        <v>74.91</v>
      </c>
      <c r="N201">
        <f t="shared" si="7"/>
        <v>4.3162873929597918</v>
      </c>
    </row>
    <row r="202" spans="1:14" x14ac:dyDescent="0.25">
      <c r="A202" s="3" t="s">
        <v>199</v>
      </c>
      <c r="B202" s="4">
        <v>70.94</v>
      </c>
      <c r="K202" s="5">
        <v>40877</v>
      </c>
      <c r="L202">
        <f t="shared" si="6"/>
        <v>70.94</v>
      </c>
      <c r="N202">
        <f t="shared" si="7"/>
        <v>4.2618344493454758</v>
      </c>
    </row>
    <row r="203" spans="1:14" x14ac:dyDescent="0.25">
      <c r="A203" s="3" t="s">
        <v>200</v>
      </c>
      <c r="B203" s="4">
        <v>56.59</v>
      </c>
      <c r="K203" s="5">
        <v>40908</v>
      </c>
      <c r="L203">
        <f t="shared" si="6"/>
        <v>56.59</v>
      </c>
      <c r="N203">
        <f t="shared" si="7"/>
        <v>4.0358322911544322</v>
      </c>
    </row>
    <row r="204" spans="1:14" x14ac:dyDescent="0.25">
      <c r="A204" s="3" t="s">
        <v>201</v>
      </c>
      <c r="B204" s="4">
        <v>54.22</v>
      </c>
      <c r="K204" s="5">
        <v>40939</v>
      </c>
      <c r="L204">
        <f t="shared" si="6"/>
        <v>54.22</v>
      </c>
      <c r="N204">
        <f t="shared" si="7"/>
        <v>3.9930498440705193</v>
      </c>
    </row>
    <row r="205" spans="1:14" x14ac:dyDescent="0.25">
      <c r="A205" s="3" t="s">
        <v>202</v>
      </c>
      <c r="B205" s="4">
        <v>78.48</v>
      </c>
      <c r="K205" s="5">
        <v>40968</v>
      </c>
      <c r="L205">
        <f t="shared" si="6"/>
        <v>78.48</v>
      </c>
      <c r="N205">
        <f t="shared" si="7"/>
        <v>4.3628438152571078</v>
      </c>
    </row>
    <row r="206" spans="1:14" x14ac:dyDescent="0.25">
      <c r="A206" s="3" t="s">
        <v>203</v>
      </c>
      <c r="B206" s="4">
        <v>119.82</v>
      </c>
      <c r="K206" s="5">
        <v>40999</v>
      </c>
      <c r="L206">
        <f t="shared" si="6"/>
        <v>119.82</v>
      </c>
      <c r="N206">
        <f t="shared" si="7"/>
        <v>4.7859906166557789</v>
      </c>
    </row>
    <row r="207" spans="1:14" x14ac:dyDescent="0.25">
      <c r="A207" s="3" t="s">
        <v>204</v>
      </c>
      <c r="B207" s="4">
        <v>57.5</v>
      </c>
      <c r="K207" s="5">
        <v>41029</v>
      </c>
      <c r="L207">
        <f t="shared" si="6"/>
        <v>57.5</v>
      </c>
      <c r="N207">
        <f t="shared" si="7"/>
        <v>4.0517849478033048</v>
      </c>
    </row>
    <row r="208" spans="1:14" x14ac:dyDescent="0.25">
      <c r="A208" s="3" t="s">
        <v>205</v>
      </c>
      <c r="B208" s="4">
        <v>47.02</v>
      </c>
      <c r="K208" s="5">
        <v>41060</v>
      </c>
      <c r="L208">
        <f t="shared" si="6"/>
        <v>47.02</v>
      </c>
      <c r="N208">
        <f t="shared" si="7"/>
        <v>3.8505730431119236</v>
      </c>
    </row>
    <row r="209" spans="1:14" x14ac:dyDescent="0.25">
      <c r="A209" s="3" t="s">
        <v>206</v>
      </c>
      <c r="B209" s="4">
        <v>87.4</v>
      </c>
      <c r="K209" s="5">
        <v>41090</v>
      </c>
      <c r="L209">
        <f t="shared" si="6"/>
        <v>87.4</v>
      </c>
      <c r="N209">
        <f t="shared" si="7"/>
        <v>4.4704952826614894</v>
      </c>
    </row>
    <row r="210" spans="1:14" x14ac:dyDescent="0.25">
      <c r="A210" s="3" t="s">
        <v>207</v>
      </c>
      <c r="B210" s="4">
        <v>78.599999999999994</v>
      </c>
      <c r="K210" s="5">
        <v>41121</v>
      </c>
      <c r="L210">
        <f t="shared" si="6"/>
        <v>78.599999999999994</v>
      </c>
      <c r="N210">
        <f t="shared" si="7"/>
        <v>4.3643716994351607</v>
      </c>
    </row>
    <row r="211" spans="1:14" x14ac:dyDescent="0.25">
      <c r="A211" s="3" t="s">
        <v>208</v>
      </c>
      <c r="B211" s="4">
        <v>139.31</v>
      </c>
      <c r="K211" s="5">
        <v>41152</v>
      </c>
      <c r="L211">
        <f t="shared" si="6"/>
        <v>139.31</v>
      </c>
      <c r="N211">
        <f t="shared" si="7"/>
        <v>4.9367016657181333</v>
      </c>
    </row>
    <row r="212" spans="1:14" x14ac:dyDescent="0.25">
      <c r="A212" s="3" t="s">
        <v>209</v>
      </c>
      <c r="B212" s="4">
        <v>183.63</v>
      </c>
      <c r="K212" s="5">
        <v>41182</v>
      </c>
      <c r="L212">
        <f t="shared" si="6"/>
        <v>183.63</v>
      </c>
      <c r="N212">
        <f t="shared" si="7"/>
        <v>5.2129228635310882</v>
      </c>
    </row>
    <row r="213" spans="1:14" x14ac:dyDescent="0.25">
      <c r="A213" s="3" t="s">
        <v>210</v>
      </c>
      <c r="B213" s="4">
        <v>200.21</v>
      </c>
      <c r="K213" s="5">
        <v>41213</v>
      </c>
      <c r="L213">
        <f t="shared" si="6"/>
        <v>200.21</v>
      </c>
      <c r="N213">
        <f t="shared" si="7"/>
        <v>5.2993668156836078</v>
      </c>
    </row>
    <row r="214" spans="1:14" x14ac:dyDescent="0.25">
      <c r="A214" s="3" t="s">
        <v>211</v>
      </c>
      <c r="B214" s="4">
        <v>166.34</v>
      </c>
      <c r="K214" s="5">
        <v>41243</v>
      </c>
      <c r="L214">
        <f t="shared" si="6"/>
        <v>166.34</v>
      </c>
      <c r="N214">
        <f t="shared" si="7"/>
        <v>5.1140338864405415</v>
      </c>
    </row>
    <row r="215" spans="1:14" x14ac:dyDescent="0.25">
      <c r="A215" s="3" t="s">
        <v>212</v>
      </c>
      <c r="B215" s="4">
        <v>181.39</v>
      </c>
      <c r="K215" s="5">
        <v>41274</v>
      </c>
      <c r="L215">
        <f t="shared" si="6"/>
        <v>181.39</v>
      </c>
      <c r="N215">
        <f t="shared" si="7"/>
        <v>5.2006494093698779</v>
      </c>
    </row>
    <row r="216" spans="1:14" x14ac:dyDescent="0.25">
      <c r="A216" s="3" t="s">
        <v>213</v>
      </c>
      <c r="B216" s="4">
        <v>185.01</v>
      </c>
      <c r="K216" s="5">
        <v>41305</v>
      </c>
      <c r="L216">
        <f t="shared" si="6"/>
        <v>185.01</v>
      </c>
      <c r="N216">
        <f t="shared" si="7"/>
        <v>5.2204098776715107</v>
      </c>
    </row>
    <row r="217" spans="1:14" x14ac:dyDescent="0.25">
      <c r="A217" s="3" t="s">
        <v>214</v>
      </c>
      <c r="B217" s="4">
        <v>182.18</v>
      </c>
      <c r="K217" s="5">
        <v>41333</v>
      </c>
      <c r="L217">
        <f t="shared" si="6"/>
        <v>182.18</v>
      </c>
      <c r="N217">
        <f t="shared" si="7"/>
        <v>5.2049952093166638</v>
      </c>
    </row>
    <row r="218" spans="1:14" x14ac:dyDescent="0.25">
      <c r="A218" s="3" t="s">
        <v>215</v>
      </c>
      <c r="B218" s="4">
        <v>137.72</v>
      </c>
      <c r="K218" s="5">
        <v>41364</v>
      </c>
      <c r="L218">
        <f t="shared" si="6"/>
        <v>137.72</v>
      </c>
      <c r="N218">
        <f t="shared" si="7"/>
        <v>4.9252226384703226</v>
      </c>
    </row>
    <row r="219" spans="1:14" x14ac:dyDescent="0.25">
      <c r="A219" s="3" t="s">
        <v>216</v>
      </c>
      <c r="B219" s="4">
        <v>234.25</v>
      </c>
      <c r="K219" s="5">
        <v>41394</v>
      </c>
      <c r="L219">
        <f t="shared" si="6"/>
        <v>234.25</v>
      </c>
      <c r="N219">
        <f t="shared" si="7"/>
        <v>5.4563889211185312</v>
      </c>
    </row>
    <row r="222" spans="1:14" x14ac:dyDescent="0.25">
      <c r="A222" s="1" t="s">
        <v>217</v>
      </c>
    </row>
    <row r="223" spans="1:14" x14ac:dyDescent="0.25">
      <c r="A223" s="1" t="s">
        <v>218</v>
      </c>
    </row>
  </sheetData>
  <mergeCells count="1">
    <mergeCell ref="A4:A5"/>
  </mergeCells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B11"/>
  <sheetViews>
    <sheetView workbookViewId="0">
      <selection activeCell="C5" sqref="C5"/>
    </sheetView>
  </sheetViews>
  <sheetFormatPr baseColWidth="10" defaultRowHeight="15" x14ac:dyDescent="0.25"/>
  <cols>
    <col min="2" max="2" width="15.85546875" style="11" bestFit="1" customWidth="1"/>
  </cols>
  <sheetData>
    <row r="1" spans="1:2" x14ac:dyDescent="0.25">
      <c r="A1" t="s">
        <v>246</v>
      </c>
      <c r="B1" s="11" t="s">
        <v>247</v>
      </c>
    </row>
    <row r="2" spans="1:2" x14ac:dyDescent="0.25">
      <c r="A2">
        <v>2009</v>
      </c>
      <c r="B2" s="11">
        <v>67</v>
      </c>
    </row>
    <row r="3" spans="1:2" x14ac:dyDescent="0.25">
      <c r="A3">
        <v>2010</v>
      </c>
      <c r="B3" s="11">
        <v>100</v>
      </c>
    </row>
    <row r="4" spans="1:2" x14ac:dyDescent="0.25">
      <c r="A4">
        <v>2011</v>
      </c>
      <c r="B4" s="11">
        <v>70</v>
      </c>
    </row>
    <row r="5" spans="1:2" x14ac:dyDescent="0.25">
      <c r="A5">
        <v>2012</v>
      </c>
      <c r="B5" s="11">
        <v>40</v>
      </c>
    </row>
    <row r="6" spans="1:2" x14ac:dyDescent="0.25">
      <c r="A6">
        <v>2013</v>
      </c>
      <c r="B6" s="11">
        <v>43</v>
      </c>
    </row>
    <row r="7" spans="1:2" x14ac:dyDescent="0.25">
      <c r="A7">
        <v>2014</v>
      </c>
      <c r="B7" s="11">
        <v>40</v>
      </c>
    </row>
    <row r="8" spans="1:2" x14ac:dyDescent="0.25">
      <c r="A8">
        <v>2015</v>
      </c>
      <c r="B8" s="11">
        <v>35</v>
      </c>
    </row>
    <row r="9" spans="1:2" x14ac:dyDescent="0.25">
      <c r="A9">
        <v>2016</v>
      </c>
      <c r="B9" s="11">
        <v>35</v>
      </c>
    </row>
    <row r="10" spans="1:2" x14ac:dyDescent="0.25">
      <c r="A10">
        <v>2017</v>
      </c>
      <c r="B10" s="11">
        <v>35</v>
      </c>
    </row>
    <row r="11" spans="1:2" x14ac:dyDescent="0.25">
      <c r="A11">
        <v>2018</v>
      </c>
      <c r="B11" s="11">
        <v>30</v>
      </c>
    </row>
  </sheetData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Hoja3</vt:lpstr>
      <vt:lpstr>Historico precio energía</vt:lpstr>
      <vt:lpstr>Proyección del precio UPME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RoundCube Mail</dc:title>
  <dc:creator>Jorge</dc:creator>
  <cp:lastModifiedBy>USUARIO</cp:lastModifiedBy>
  <dcterms:created xsi:type="dcterms:W3CDTF">2013-05-30T20:08:57Z</dcterms:created>
  <dcterms:modified xsi:type="dcterms:W3CDTF">2013-06-16T00:00:14Z</dcterms:modified>
</cp:coreProperties>
</file>